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20" windowWidth="12240" windowHeight="7680"/>
  </bookViews>
  <sheets>
    <sheet name="Assignment" sheetId="16" r:id="rId1"/>
    <sheet name="Problem 1" sheetId="15" r:id="rId2"/>
    <sheet name="Problem 2" sheetId="11" r:id="rId3"/>
    <sheet name="Problem 3" sheetId="14" r:id="rId4"/>
  </sheets>
  <definedNames>
    <definedName name="solver_adj" localSheetId="1" hidden="1">'Problem 1'!#REF!</definedName>
    <definedName name="solver_adj" localSheetId="2" hidden="1">'Problem 2'!#REF!</definedName>
    <definedName name="solver_cvg" localSheetId="1" hidden="1">0.00001</definedName>
    <definedName name="solver_cvg" localSheetId="2" hidden="1">0.00001</definedName>
    <definedName name="solver_drv" localSheetId="1" hidden="1">1</definedName>
    <definedName name="solver_drv" localSheetId="2" hidden="1">1</definedName>
    <definedName name="solver_eng" localSheetId="1" hidden="1">1</definedName>
    <definedName name="solver_eng" localSheetId="2" hidden="1">1</definedName>
    <definedName name="solver_est" localSheetId="1" hidden="1">1</definedName>
    <definedName name="solver_est" localSheetId="2" hidden="1">1</definedName>
    <definedName name="solver_itr" localSheetId="1" hidden="1">2147483647</definedName>
    <definedName name="solver_itr" localSheetId="2" hidden="1">2147483647</definedName>
    <definedName name="solver_mip" localSheetId="1" hidden="1">2147483647</definedName>
    <definedName name="solver_mip" localSheetId="2" hidden="1">2147483647</definedName>
    <definedName name="solver_mni" localSheetId="1" hidden="1">30</definedName>
    <definedName name="solver_mni" localSheetId="2" hidden="1">30</definedName>
    <definedName name="solver_mrt" localSheetId="1" hidden="1">0.075</definedName>
    <definedName name="solver_mrt" localSheetId="2" hidden="1">0.075</definedName>
    <definedName name="solver_msl" localSheetId="1" hidden="1">2</definedName>
    <definedName name="solver_msl" localSheetId="2" hidden="1">2</definedName>
    <definedName name="solver_neg" localSheetId="1" hidden="1">2</definedName>
    <definedName name="solver_neg" localSheetId="2" hidden="1">2</definedName>
    <definedName name="solver_nod" localSheetId="1" hidden="1">2147483647</definedName>
    <definedName name="solver_nod" localSheetId="2" hidden="1">2147483647</definedName>
    <definedName name="solver_num" localSheetId="1" hidden="1">0</definedName>
    <definedName name="solver_num" localSheetId="2" hidden="1">0</definedName>
    <definedName name="solver_nwt" localSheetId="1" hidden="1">1</definedName>
    <definedName name="solver_nwt" localSheetId="2" hidden="1">1</definedName>
    <definedName name="solver_opt" localSheetId="1" hidden="1">'Problem 1'!#REF!</definedName>
    <definedName name="solver_opt" localSheetId="2" hidden="1">'Problem 2'!#REF!</definedName>
    <definedName name="solver_pre" localSheetId="1" hidden="1">0.000001</definedName>
    <definedName name="solver_pre" localSheetId="2" hidden="1">0.000001</definedName>
    <definedName name="solver_rbv" localSheetId="1" hidden="1">1</definedName>
    <definedName name="solver_rbv" localSheetId="2" hidden="1">1</definedName>
    <definedName name="solver_rlx" localSheetId="1" hidden="1">2</definedName>
    <definedName name="solver_rlx" localSheetId="2" hidden="1">2</definedName>
    <definedName name="solver_rsd" localSheetId="1" hidden="1">0</definedName>
    <definedName name="solver_rsd" localSheetId="2" hidden="1">0</definedName>
    <definedName name="solver_scl" localSheetId="1" hidden="1">1</definedName>
    <definedName name="solver_scl" localSheetId="2" hidden="1">1</definedName>
    <definedName name="solver_sho" localSheetId="1" hidden="1">2</definedName>
    <definedName name="solver_sho" localSheetId="2" hidden="1">2</definedName>
    <definedName name="solver_ssz" localSheetId="1" hidden="1">100</definedName>
    <definedName name="solver_ssz" localSheetId="2" hidden="1">100</definedName>
    <definedName name="solver_tim" localSheetId="1" hidden="1">2147483647</definedName>
    <definedName name="solver_tim" localSheetId="2" hidden="1">2147483647</definedName>
    <definedName name="solver_tol" localSheetId="1" hidden="1">0.01</definedName>
    <definedName name="solver_tol" localSheetId="2" hidden="1">0.01</definedName>
    <definedName name="solver_typ" localSheetId="1" hidden="1">2</definedName>
    <definedName name="solver_typ" localSheetId="2" hidden="1">2</definedName>
    <definedName name="solver_val" localSheetId="1" hidden="1">0</definedName>
    <definedName name="solver_val" localSheetId="2" hidden="1">0</definedName>
    <definedName name="solver_ver" localSheetId="1" hidden="1">3</definedName>
    <definedName name="solver_ver" localSheetId="2" hidden="1">3</definedName>
  </definedNames>
  <calcPr calcId="145621"/>
</workbook>
</file>

<file path=xl/calcChain.xml><?xml version="1.0" encoding="utf-8"?>
<calcChain xmlns="http://schemas.openxmlformats.org/spreadsheetml/2006/main">
  <c r="H6" i="14" l="1"/>
  <c r="D6" i="14"/>
  <c r="B4" i="14"/>
  <c r="F4" i="14"/>
  <c r="F7" i="15"/>
  <c r="D261" i="15"/>
  <c r="E261" i="15" s="1"/>
  <c r="F261" i="15" s="1"/>
  <c r="U5" i="11" l="1"/>
  <c r="T5" i="11"/>
  <c r="U5" i="15"/>
  <c r="T5" i="15"/>
  <c r="N6" i="15" a="1"/>
  <c r="N7" i="15" s="1"/>
  <c r="C8" i="15"/>
  <c r="B8" i="15"/>
  <c r="C7" i="15"/>
  <c r="B7" i="15"/>
  <c r="C6" i="15"/>
  <c r="C5" i="15"/>
  <c r="N9" i="15" l="1"/>
  <c r="O10" i="15"/>
  <c r="O6" i="15"/>
  <c r="N10" i="15"/>
  <c r="N6" i="15"/>
  <c r="O9" i="15"/>
  <c r="O8" i="15"/>
  <c r="N8" i="15"/>
  <c r="O7" i="15"/>
  <c r="E11" i="14"/>
  <c r="F11" i="14"/>
  <c r="E12" i="14"/>
  <c r="F12" i="14"/>
  <c r="E13" i="14"/>
  <c r="F13" i="14"/>
  <c r="E14" i="14"/>
  <c r="F14" i="14"/>
  <c r="E15" i="14"/>
  <c r="F15" i="14"/>
  <c r="E16" i="14"/>
  <c r="F16" i="14"/>
  <c r="E17" i="14"/>
  <c r="F17" i="14"/>
  <c r="E18" i="14"/>
  <c r="F18" i="14"/>
  <c r="E19" i="14"/>
  <c r="F19" i="14"/>
  <c r="E20" i="14"/>
  <c r="F20" i="14"/>
  <c r="E21" i="14"/>
  <c r="F21" i="14"/>
  <c r="E22" i="14"/>
  <c r="F22" i="14"/>
  <c r="E23" i="14"/>
  <c r="F23" i="14"/>
  <c r="E24" i="14"/>
  <c r="F24" i="14"/>
  <c r="E25" i="14"/>
  <c r="F25" i="14"/>
  <c r="E26" i="14"/>
  <c r="F26" i="14"/>
  <c r="E27" i="14"/>
  <c r="F27" i="14"/>
  <c r="E28" i="14"/>
  <c r="F28" i="14"/>
  <c r="E29" i="14"/>
  <c r="F29" i="14"/>
  <c r="E30" i="14"/>
  <c r="F30" i="14"/>
  <c r="E31" i="14"/>
  <c r="F31" i="14"/>
  <c r="E32" i="14"/>
  <c r="F32" i="14"/>
  <c r="E33" i="14"/>
  <c r="F33" i="14"/>
  <c r="E34" i="14"/>
  <c r="F34" i="14"/>
  <c r="E35" i="14"/>
  <c r="F35" i="14"/>
  <c r="E36" i="14"/>
  <c r="F36" i="14"/>
  <c r="E37" i="14"/>
  <c r="F37" i="14"/>
  <c r="E38" i="14"/>
  <c r="F38" i="14"/>
  <c r="E39" i="14"/>
  <c r="F39" i="14"/>
  <c r="E40" i="14"/>
  <c r="F40" i="14"/>
  <c r="E41" i="14"/>
  <c r="F41" i="14"/>
  <c r="E42" i="14"/>
  <c r="F42" i="14"/>
  <c r="E43" i="14"/>
  <c r="F43" i="14"/>
  <c r="E44" i="14"/>
  <c r="F44" i="14"/>
  <c r="E45" i="14"/>
  <c r="F45" i="14"/>
  <c r="E46" i="14"/>
  <c r="F46" i="14"/>
  <c r="E47" i="14"/>
  <c r="F47" i="14"/>
  <c r="E48" i="14"/>
  <c r="F48" i="14"/>
  <c r="E49" i="14"/>
  <c r="F49" i="14"/>
  <c r="E50" i="14"/>
  <c r="F50" i="14"/>
  <c r="E51" i="14"/>
  <c r="F51" i="14"/>
  <c r="E52" i="14"/>
  <c r="F52" i="14"/>
  <c r="E53" i="14"/>
  <c r="F53" i="14"/>
  <c r="E54" i="14"/>
  <c r="F54" i="14"/>
  <c r="E55" i="14"/>
  <c r="F55" i="14"/>
  <c r="E56" i="14"/>
  <c r="F56" i="14"/>
  <c r="E57" i="14"/>
  <c r="F57" i="14"/>
  <c r="E58" i="14"/>
  <c r="F58" i="14"/>
  <c r="E59" i="14"/>
  <c r="F59" i="14"/>
  <c r="E60" i="14"/>
  <c r="F60" i="14"/>
  <c r="E61" i="14"/>
  <c r="F61" i="14"/>
  <c r="E62" i="14"/>
  <c r="F62" i="14"/>
  <c r="E63" i="14"/>
  <c r="F63" i="14"/>
  <c r="E64" i="14"/>
  <c r="F64" i="14"/>
  <c r="E65" i="14"/>
  <c r="F65" i="14"/>
  <c r="E66" i="14"/>
  <c r="F66" i="14"/>
  <c r="E67" i="14"/>
  <c r="F67" i="14"/>
  <c r="E68" i="14"/>
  <c r="F68" i="14"/>
  <c r="E69" i="14"/>
  <c r="F69" i="14"/>
  <c r="F10" i="14"/>
  <c r="E10" i="14"/>
  <c r="D258" i="15" l="1"/>
  <c r="E258" i="15" s="1"/>
  <c r="D250" i="15"/>
  <c r="E250" i="15" s="1"/>
  <c r="D242" i="15"/>
  <c r="E242" i="15" s="1"/>
  <c r="D234" i="15"/>
  <c r="E234" i="15" s="1"/>
  <c r="D226" i="15"/>
  <c r="E226" i="15" s="1"/>
  <c r="D218" i="15"/>
  <c r="E218" i="15" s="1"/>
  <c r="D210" i="15"/>
  <c r="E210" i="15" s="1"/>
  <c r="D202" i="15"/>
  <c r="E202" i="15" s="1"/>
  <c r="D194" i="15"/>
  <c r="E194" i="15" s="1"/>
  <c r="D186" i="15"/>
  <c r="E186" i="15" s="1"/>
  <c r="D178" i="15"/>
  <c r="E178" i="15" s="1"/>
  <c r="D170" i="15"/>
  <c r="E170" i="15" s="1"/>
  <c r="D162" i="15"/>
  <c r="E162" i="15" s="1"/>
  <c r="D154" i="15"/>
  <c r="E154" i="15" s="1"/>
  <c r="D146" i="15"/>
  <c r="E146" i="15" s="1"/>
  <c r="D138" i="15"/>
  <c r="E138" i="15" s="1"/>
  <c r="D130" i="15"/>
  <c r="E130" i="15" s="1"/>
  <c r="D122" i="15"/>
  <c r="E122" i="15" s="1"/>
  <c r="D114" i="15"/>
  <c r="E114" i="15" s="1"/>
  <c r="D106" i="15"/>
  <c r="E106" i="15" s="1"/>
  <c r="D98" i="15"/>
  <c r="E98" i="15" s="1"/>
  <c r="D90" i="15"/>
  <c r="E90" i="15" s="1"/>
  <c r="D82" i="15"/>
  <c r="E82" i="15" s="1"/>
  <c r="D74" i="15"/>
  <c r="E74" i="15" s="1"/>
  <c r="D66" i="15"/>
  <c r="E66" i="15" s="1"/>
  <c r="D58" i="15"/>
  <c r="E58" i="15" s="1"/>
  <c r="D50" i="15"/>
  <c r="E50" i="15" s="1"/>
  <c r="D42" i="15"/>
  <c r="E42" i="15" s="1"/>
  <c r="D255" i="15"/>
  <c r="E255" i="15" s="1"/>
  <c r="D247" i="15"/>
  <c r="E247" i="15" s="1"/>
  <c r="D239" i="15"/>
  <c r="E239" i="15" s="1"/>
  <c r="D231" i="15"/>
  <c r="E231" i="15" s="1"/>
  <c r="D223" i="15"/>
  <c r="E223" i="15" s="1"/>
  <c r="D215" i="15"/>
  <c r="E215" i="15" s="1"/>
  <c r="D207" i="15"/>
  <c r="E207" i="15" s="1"/>
  <c r="D199" i="15"/>
  <c r="E199" i="15" s="1"/>
  <c r="D191" i="15"/>
  <c r="E191" i="15" s="1"/>
  <c r="D183" i="15"/>
  <c r="E183" i="15" s="1"/>
  <c r="D175" i="15"/>
  <c r="E175" i="15" s="1"/>
  <c r="D167" i="15"/>
  <c r="E167" i="15" s="1"/>
  <c r="D159" i="15"/>
  <c r="E159" i="15" s="1"/>
  <c r="D151" i="15"/>
  <c r="E151" i="15" s="1"/>
  <c r="D143" i="15"/>
  <c r="E143" i="15" s="1"/>
  <c r="D135" i="15"/>
  <c r="E135" i="15" s="1"/>
  <c r="D127" i="15"/>
  <c r="E127" i="15" s="1"/>
  <c r="D119" i="15"/>
  <c r="E119" i="15" s="1"/>
  <c r="D111" i="15"/>
  <c r="E111" i="15" s="1"/>
  <c r="D103" i="15"/>
  <c r="E103" i="15" s="1"/>
  <c r="D95" i="15"/>
  <c r="E95" i="15" s="1"/>
  <c r="D87" i="15"/>
  <c r="E87" i="15" s="1"/>
  <c r="D79" i="15"/>
  <c r="E79" i="15" s="1"/>
  <c r="D71" i="15"/>
  <c r="E71" i="15" s="1"/>
  <c r="D63" i="15"/>
  <c r="E63" i="15" s="1"/>
  <c r="D55" i="15"/>
  <c r="E55" i="15" s="1"/>
  <c r="D47" i="15"/>
  <c r="E47" i="15" s="1"/>
  <c r="D39" i="15"/>
  <c r="E39" i="15" s="1"/>
  <c r="D260" i="15"/>
  <c r="E260" i="15" s="1"/>
  <c r="D252" i="15"/>
  <c r="E252" i="15" s="1"/>
  <c r="D244" i="15"/>
  <c r="E244" i="15" s="1"/>
  <c r="D236" i="15"/>
  <c r="E236" i="15" s="1"/>
  <c r="D228" i="15"/>
  <c r="E228" i="15" s="1"/>
  <c r="D257" i="15"/>
  <c r="E257" i="15" s="1"/>
  <c r="D249" i="15"/>
  <c r="E249" i="15" s="1"/>
  <c r="D241" i="15"/>
  <c r="E241" i="15" s="1"/>
  <c r="D233" i="15"/>
  <c r="E233" i="15" s="1"/>
  <c r="D225" i="15"/>
  <c r="E225" i="15" s="1"/>
  <c r="D217" i="15"/>
  <c r="E217" i="15" s="1"/>
  <c r="D209" i="15"/>
  <c r="E209" i="15" s="1"/>
  <c r="D201" i="15"/>
  <c r="E201" i="15" s="1"/>
  <c r="D193" i="15"/>
  <c r="E193" i="15" s="1"/>
  <c r="D185" i="15"/>
  <c r="E185" i="15" s="1"/>
  <c r="D177" i="15"/>
  <c r="E177" i="15" s="1"/>
  <c r="D169" i="15"/>
  <c r="E169" i="15" s="1"/>
  <c r="D161" i="15"/>
  <c r="E161" i="15" s="1"/>
  <c r="D153" i="15"/>
  <c r="E153" i="15" s="1"/>
  <c r="D145" i="15"/>
  <c r="E145" i="15" s="1"/>
  <c r="D137" i="15"/>
  <c r="E137" i="15" s="1"/>
  <c r="D129" i="15"/>
  <c r="E129" i="15" s="1"/>
  <c r="D121" i="15"/>
  <c r="E121" i="15" s="1"/>
  <c r="D113" i="15"/>
  <c r="E113" i="15" s="1"/>
  <c r="D105" i="15"/>
  <c r="E105" i="15" s="1"/>
  <c r="D97" i="15"/>
  <c r="E97" i="15" s="1"/>
  <c r="D89" i="15"/>
  <c r="E89" i="15" s="1"/>
  <c r="D81" i="15"/>
  <c r="E81" i="15" s="1"/>
  <c r="D73" i="15"/>
  <c r="E73" i="15" s="1"/>
  <c r="D65" i="15"/>
  <c r="E65" i="15" s="1"/>
  <c r="D57" i="15"/>
  <c r="E57" i="15" s="1"/>
  <c r="D49" i="15"/>
  <c r="E49" i="15" s="1"/>
  <c r="D41" i="15"/>
  <c r="E41" i="15" s="1"/>
  <c r="D254" i="15"/>
  <c r="E254" i="15" s="1"/>
  <c r="D246" i="15"/>
  <c r="E246" i="15" s="1"/>
  <c r="D238" i="15"/>
  <c r="E238" i="15" s="1"/>
  <c r="D230" i="15"/>
  <c r="E230" i="15" s="1"/>
  <c r="D222" i="15"/>
  <c r="E222" i="15" s="1"/>
  <c r="D214" i="15"/>
  <c r="E214" i="15" s="1"/>
  <c r="D206" i="15"/>
  <c r="E206" i="15" s="1"/>
  <c r="D198" i="15"/>
  <c r="E198" i="15" s="1"/>
  <c r="D259" i="15"/>
  <c r="E259" i="15" s="1"/>
  <c r="F259" i="15" s="1"/>
  <c r="D251" i="15"/>
  <c r="E251" i="15" s="1"/>
  <c r="F251" i="15" s="1"/>
  <c r="D243" i="15"/>
  <c r="E243" i="15" s="1"/>
  <c r="D235" i="15"/>
  <c r="E235" i="15" s="1"/>
  <c r="D227" i="15"/>
  <c r="E227" i="15" s="1"/>
  <c r="D219" i="15"/>
  <c r="E219" i="15" s="1"/>
  <c r="F219" i="15" s="1"/>
  <c r="D211" i="15"/>
  <c r="E211" i="15" s="1"/>
  <c r="D203" i="15"/>
  <c r="E203" i="15" s="1"/>
  <c r="F203" i="15" s="1"/>
  <c r="D195" i="15"/>
  <c r="E195" i="15" s="1"/>
  <c r="F195" i="15" s="1"/>
  <c r="D187" i="15"/>
  <c r="E187" i="15" s="1"/>
  <c r="F187" i="15" s="1"/>
  <c r="D179" i="15"/>
  <c r="E179" i="15" s="1"/>
  <c r="D171" i="15"/>
  <c r="E171" i="15" s="1"/>
  <c r="D163" i="15"/>
  <c r="E163" i="15" s="1"/>
  <c r="D155" i="15"/>
  <c r="E155" i="15" s="1"/>
  <c r="F155" i="15" s="1"/>
  <c r="D256" i="15"/>
  <c r="E256" i="15" s="1"/>
  <c r="D248" i="15"/>
  <c r="E248" i="15" s="1"/>
  <c r="F248" i="15" s="1"/>
  <c r="D240" i="15"/>
  <c r="E240" i="15" s="1"/>
  <c r="D232" i="15"/>
  <c r="E232" i="15" s="1"/>
  <c r="F232" i="15" s="1"/>
  <c r="D224" i="15"/>
  <c r="E224" i="15" s="1"/>
  <c r="D216" i="15"/>
  <c r="E216" i="15" s="1"/>
  <c r="D208" i="15"/>
  <c r="E208" i="15" s="1"/>
  <c r="D200" i="15"/>
  <c r="E200" i="15" s="1"/>
  <c r="F200" i="15" s="1"/>
  <c r="D192" i="15"/>
  <c r="E192" i="15" s="1"/>
  <c r="D184" i="15"/>
  <c r="E184" i="15" s="1"/>
  <c r="F184" i="15" s="1"/>
  <c r="D176" i="15"/>
  <c r="E176" i="15" s="1"/>
  <c r="D168" i="15"/>
  <c r="E168" i="15" s="1"/>
  <c r="F168" i="15" s="1"/>
  <c r="D160" i="15"/>
  <c r="E160" i="15" s="1"/>
  <c r="D152" i="15"/>
  <c r="E152" i="15" s="1"/>
  <c r="D144" i="15"/>
  <c r="E144" i="15" s="1"/>
  <c r="D253" i="15"/>
  <c r="E253" i="15" s="1"/>
  <c r="F253" i="15" s="1"/>
  <c r="D245" i="15"/>
  <c r="E245" i="15" s="1"/>
  <c r="D237" i="15"/>
  <c r="E237" i="15" s="1"/>
  <c r="D229" i="15"/>
  <c r="E229" i="15" s="1"/>
  <c r="F229" i="15" s="1"/>
  <c r="D221" i="15"/>
  <c r="E221" i="15" s="1"/>
  <c r="D213" i="15"/>
  <c r="E213" i="15" s="1"/>
  <c r="D205" i="15"/>
  <c r="E205" i="15" s="1"/>
  <c r="D197" i="15"/>
  <c r="E197" i="15" s="1"/>
  <c r="D189" i="15"/>
  <c r="E189" i="15" s="1"/>
  <c r="D181" i="15"/>
  <c r="E181" i="15" s="1"/>
  <c r="D173" i="15"/>
  <c r="E173" i="15" s="1"/>
  <c r="D165" i="15"/>
  <c r="E165" i="15" s="1"/>
  <c r="D157" i="15"/>
  <c r="E157" i="15" s="1"/>
  <c r="D149" i="15"/>
  <c r="E149" i="15" s="1"/>
  <c r="D141" i="15"/>
  <c r="E141" i="15" s="1"/>
  <c r="D133" i="15"/>
  <c r="E133" i="15" s="1"/>
  <c r="D125" i="15"/>
  <c r="E125" i="15" s="1"/>
  <c r="D117" i="15"/>
  <c r="E117" i="15" s="1"/>
  <c r="D204" i="15"/>
  <c r="E204" i="15" s="1"/>
  <c r="F204" i="15" s="1"/>
  <c r="D188" i="15"/>
  <c r="E188" i="15" s="1"/>
  <c r="F188" i="15" s="1"/>
  <c r="D156" i="15"/>
  <c r="E156" i="15" s="1"/>
  <c r="D148" i="15"/>
  <c r="E148" i="15" s="1"/>
  <c r="D136" i="15"/>
  <c r="E136" i="15" s="1"/>
  <c r="D120" i="15"/>
  <c r="E120" i="15" s="1"/>
  <c r="F120" i="15" s="1"/>
  <c r="D93" i="15"/>
  <c r="E93" i="15" s="1"/>
  <c r="D84" i="15"/>
  <c r="E84" i="15" s="1"/>
  <c r="D80" i="15"/>
  <c r="E80" i="15" s="1"/>
  <c r="D67" i="15"/>
  <c r="E67" i="15" s="1"/>
  <c r="F67" i="15" s="1"/>
  <c r="D54" i="15"/>
  <c r="E54" i="15" s="1"/>
  <c r="D31" i="15"/>
  <c r="E31" i="15" s="1"/>
  <c r="D23" i="15"/>
  <c r="E23" i="15" s="1"/>
  <c r="D15" i="15"/>
  <c r="E15" i="15" s="1"/>
  <c r="D166" i="15"/>
  <c r="E166" i="15" s="1"/>
  <c r="F166" i="15" s="1"/>
  <c r="D140" i="15"/>
  <c r="E140" i="15" s="1"/>
  <c r="D124" i="15"/>
  <c r="E124" i="15" s="1"/>
  <c r="D101" i="15"/>
  <c r="E101" i="15" s="1"/>
  <c r="D92" i="15"/>
  <c r="E92" i="15" s="1"/>
  <c r="D88" i="15"/>
  <c r="E88" i="15" s="1"/>
  <c r="D75" i="15"/>
  <c r="E75" i="15" s="1"/>
  <c r="F75" i="15" s="1"/>
  <c r="D62" i="15"/>
  <c r="E62" i="15" s="1"/>
  <c r="D37" i="15"/>
  <c r="E37" i="15" s="1"/>
  <c r="D28" i="15"/>
  <c r="E28" i="15" s="1"/>
  <c r="D20" i="15"/>
  <c r="E20" i="15" s="1"/>
  <c r="D12" i="15"/>
  <c r="E12" i="15" s="1"/>
  <c r="D220" i="15"/>
  <c r="E220" i="15" s="1"/>
  <c r="F220" i="15" s="1"/>
  <c r="D164" i="15"/>
  <c r="E164" i="15" s="1"/>
  <c r="D147" i="15"/>
  <c r="E147" i="15" s="1"/>
  <c r="D134" i="15"/>
  <c r="E134" i="15" s="1"/>
  <c r="F134" i="15" s="1"/>
  <c r="D118" i="15"/>
  <c r="E118" i="15" s="1"/>
  <c r="F118" i="15" s="1"/>
  <c r="D109" i="15"/>
  <c r="E109" i="15" s="1"/>
  <c r="D100" i="15"/>
  <c r="E100" i="15" s="1"/>
  <c r="D96" i="15"/>
  <c r="E96" i="15" s="1"/>
  <c r="F96" i="15" s="1"/>
  <c r="D83" i="15"/>
  <c r="E83" i="15" s="1"/>
  <c r="F83" i="15" s="1"/>
  <c r="D70" i="15"/>
  <c r="E70" i="15" s="1"/>
  <c r="D45" i="15"/>
  <c r="E45" i="15" s="1"/>
  <c r="D36" i="15"/>
  <c r="E36" i="15" s="1"/>
  <c r="D33" i="15"/>
  <c r="E33" i="15" s="1"/>
  <c r="D25" i="15"/>
  <c r="E25" i="15" s="1"/>
  <c r="D17" i="15"/>
  <c r="E17" i="15" s="1"/>
  <c r="D196" i="15"/>
  <c r="E196" i="15" s="1"/>
  <c r="F196" i="15" s="1"/>
  <c r="D174" i="15"/>
  <c r="E174" i="15" s="1"/>
  <c r="F174" i="15" s="1"/>
  <c r="D139" i="15"/>
  <c r="E139" i="15" s="1"/>
  <c r="F139" i="15" s="1"/>
  <c r="D123" i="15"/>
  <c r="E123" i="15" s="1"/>
  <c r="D108" i="15"/>
  <c r="E108" i="15" s="1"/>
  <c r="D104" i="15"/>
  <c r="E104" i="15" s="1"/>
  <c r="F104" i="15" s="1"/>
  <c r="D91" i="15"/>
  <c r="E91" i="15" s="1"/>
  <c r="D78" i="15"/>
  <c r="E78" i="15" s="1"/>
  <c r="D53" i="15"/>
  <c r="E53" i="15" s="1"/>
  <c r="D44" i="15"/>
  <c r="E44" i="15" s="1"/>
  <c r="D40" i="15"/>
  <c r="E40" i="15" s="1"/>
  <c r="F40" i="15" s="1"/>
  <c r="D30" i="15"/>
  <c r="E30" i="15" s="1"/>
  <c r="D22" i="15"/>
  <c r="E22" i="15" s="1"/>
  <c r="D14" i="15"/>
  <c r="E14" i="15" s="1"/>
  <c r="D172" i="15"/>
  <c r="E172" i="15" s="1"/>
  <c r="D128" i="15"/>
  <c r="E128" i="15" s="1"/>
  <c r="F128" i="15" s="1"/>
  <c r="D112" i="15"/>
  <c r="E112" i="15" s="1"/>
  <c r="F112" i="15" s="1"/>
  <c r="D99" i="15"/>
  <c r="E99" i="15" s="1"/>
  <c r="F99" i="15" s="1"/>
  <c r="D86" i="15"/>
  <c r="E86" i="15" s="1"/>
  <c r="D61" i="15"/>
  <c r="E61" i="15" s="1"/>
  <c r="D52" i="15"/>
  <c r="E52" i="15" s="1"/>
  <c r="D48" i="15"/>
  <c r="E48" i="15" s="1"/>
  <c r="F48" i="15" s="1"/>
  <c r="D35" i="15"/>
  <c r="E35" i="15" s="1"/>
  <c r="D27" i="15"/>
  <c r="E27" i="15" s="1"/>
  <c r="D19" i="15"/>
  <c r="E19" i="15" s="1"/>
  <c r="D11" i="15"/>
  <c r="E11" i="15" s="1"/>
  <c r="F11" i="15" s="1"/>
  <c r="D56" i="15"/>
  <c r="E56" i="15" s="1"/>
  <c r="D43" i="15"/>
  <c r="E43" i="15" s="1"/>
  <c r="D32" i="15"/>
  <c r="E32" i="15" s="1"/>
  <c r="D24" i="15"/>
  <c r="E24" i="15" s="1"/>
  <c r="F24" i="15" s="1"/>
  <c r="D10" i="15"/>
  <c r="E10" i="15" s="1"/>
  <c r="D212" i="15"/>
  <c r="E212" i="15" s="1"/>
  <c r="F212" i="15" s="1"/>
  <c r="D182" i="15"/>
  <c r="E182" i="15" s="1"/>
  <c r="F182" i="15" s="1"/>
  <c r="D132" i="15"/>
  <c r="E132" i="15" s="1"/>
  <c r="D116" i="15"/>
  <c r="E116" i="15" s="1"/>
  <c r="D107" i="15"/>
  <c r="E107" i="15" s="1"/>
  <c r="F107" i="15" s="1"/>
  <c r="D94" i="15"/>
  <c r="E94" i="15" s="1"/>
  <c r="D69" i="15"/>
  <c r="E69" i="15" s="1"/>
  <c r="D60" i="15"/>
  <c r="E60" i="15" s="1"/>
  <c r="D16" i="15"/>
  <c r="E16" i="15" s="1"/>
  <c r="F16" i="15" s="1"/>
  <c r="D180" i="15"/>
  <c r="E180" i="15" s="1"/>
  <c r="F180" i="15" s="1"/>
  <c r="D150" i="15"/>
  <c r="E150" i="15" s="1"/>
  <c r="F150" i="15" s="1"/>
  <c r="D126" i="15"/>
  <c r="E126" i="15" s="1"/>
  <c r="D102" i="15"/>
  <c r="E102" i="15" s="1"/>
  <c r="D77" i="15"/>
  <c r="E77" i="15" s="1"/>
  <c r="D68" i="15"/>
  <c r="E68" i="15" s="1"/>
  <c r="F68" i="15" s="1"/>
  <c r="D64" i="15"/>
  <c r="E64" i="15" s="1"/>
  <c r="D51" i="15"/>
  <c r="E51" i="15" s="1"/>
  <c r="F51" i="15" s="1"/>
  <c r="D38" i="15"/>
  <c r="E38" i="15" s="1"/>
  <c r="F38" i="15" s="1"/>
  <c r="D29" i="15"/>
  <c r="E29" i="15" s="1"/>
  <c r="F29" i="15" s="1"/>
  <c r="D21" i="15"/>
  <c r="E21" i="15" s="1"/>
  <c r="D13" i="15"/>
  <c r="E13" i="15" s="1"/>
  <c r="D190" i="15"/>
  <c r="E190" i="15" s="1"/>
  <c r="D158" i="15"/>
  <c r="E158" i="15" s="1"/>
  <c r="F158" i="15" s="1"/>
  <c r="D142" i="15"/>
  <c r="E142" i="15" s="1"/>
  <c r="D131" i="15"/>
  <c r="E131" i="15" s="1"/>
  <c r="F131" i="15" s="1"/>
  <c r="D115" i="15"/>
  <c r="E115" i="15" s="1"/>
  <c r="F115" i="15" s="1"/>
  <c r="D110" i="15"/>
  <c r="E110" i="15" s="1"/>
  <c r="F110" i="15" s="1"/>
  <c r="D85" i="15"/>
  <c r="E85" i="15" s="1"/>
  <c r="F85" i="15" s="1"/>
  <c r="D76" i="15"/>
  <c r="E76" i="15" s="1"/>
  <c r="F76" i="15" s="1"/>
  <c r="D72" i="15"/>
  <c r="E72" i="15" s="1"/>
  <c r="F72" i="15" s="1"/>
  <c r="D59" i="15"/>
  <c r="E59" i="15" s="1"/>
  <c r="F59" i="15" s="1"/>
  <c r="D46" i="15"/>
  <c r="E46" i="15" s="1"/>
  <c r="D34" i="15"/>
  <c r="E34" i="15" s="1"/>
  <c r="D26" i="15"/>
  <c r="E26" i="15" s="1"/>
  <c r="F26" i="15" s="1"/>
  <c r="D18" i="15"/>
  <c r="E18" i="15" s="1"/>
  <c r="F18" i="15" s="1"/>
  <c r="W4" i="14" a="1"/>
  <c r="W4" i="14" s="1"/>
  <c r="F142" i="15" l="1"/>
  <c r="F64" i="15"/>
  <c r="F172" i="15"/>
  <c r="F192" i="15"/>
  <c r="F163" i="15"/>
  <c r="F227" i="15"/>
  <c r="F156" i="15"/>
  <c r="F176" i="15"/>
  <c r="F240" i="15"/>
  <c r="F246" i="15"/>
  <c r="F37" i="15"/>
  <c r="F125" i="15"/>
  <c r="F36" i="15"/>
  <c r="F132" i="15"/>
  <c r="F92" i="15"/>
  <c r="F207" i="15"/>
  <c r="F50" i="15"/>
  <c r="F114" i="15"/>
  <c r="F178" i="15"/>
  <c r="F101" i="15"/>
  <c r="F91" i="15"/>
  <c r="F256" i="15"/>
  <c r="F21" i="15"/>
  <c r="F126" i="15"/>
  <c r="F56" i="15"/>
  <c r="F164" i="15"/>
  <c r="F88" i="15"/>
  <c r="F160" i="15"/>
  <c r="F224" i="15"/>
  <c r="F179" i="15"/>
  <c r="F243" i="15"/>
  <c r="F34" i="15"/>
  <c r="F245" i="15"/>
  <c r="F211" i="15"/>
  <c r="F189" i="15"/>
  <c r="F214" i="15"/>
  <c r="F32" i="15"/>
  <c r="F22" i="15"/>
  <c r="F144" i="15"/>
  <c r="F208" i="15"/>
  <c r="F190" i="15"/>
  <c r="F94" i="15"/>
  <c r="F13" i="15"/>
  <c r="F102" i="15"/>
  <c r="F43" i="15"/>
  <c r="F61" i="15"/>
  <c r="F123" i="15"/>
  <c r="F147" i="15"/>
  <c r="F136" i="15"/>
  <c r="F141" i="15"/>
  <c r="F205" i="15"/>
  <c r="F152" i="15"/>
  <c r="F216" i="15"/>
  <c r="F171" i="15"/>
  <c r="F235" i="15"/>
  <c r="F244" i="15"/>
  <c r="F165" i="15"/>
  <c r="F80" i="15"/>
  <c r="F237" i="15"/>
  <c r="F46" i="15"/>
  <c r="F60" i="15"/>
  <c r="F35" i="15"/>
  <c r="F25" i="15"/>
  <c r="F109" i="15"/>
  <c r="F28" i="15"/>
  <c r="F140" i="15"/>
  <c r="F84" i="15"/>
  <c r="F117" i="15"/>
  <c r="F181" i="15"/>
  <c r="F206" i="15"/>
  <c r="F49" i="15"/>
  <c r="F113" i="15"/>
  <c r="F177" i="15"/>
  <c r="F241" i="15"/>
  <c r="F39" i="15"/>
  <c r="F103" i="15"/>
  <c r="F167" i="15"/>
  <c r="F231" i="15"/>
  <c r="F74" i="15"/>
  <c r="F138" i="15"/>
  <c r="F202" i="15"/>
  <c r="F69" i="15"/>
  <c r="F14" i="15"/>
  <c r="F33" i="15"/>
  <c r="F93" i="15"/>
  <c r="F57" i="15"/>
  <c r="F121" i="15"/>
  <c r="F185" i="15"/>
  <c r="F249" i="15"/>
  <c r="F47" i="15"/>
  <c r="F111" i="15"/>
  <c r="F175" i="15"/>
  <c r="F239" i="15"/>
  <c r="F82" i="15"/>
  <c r="F146" i="15"/>
  <c r="F210" i="15"/>
  <c r="F77" i="15"/>
  <c r="F52" i="15"/>
  <c r="F108" i="15"/>
  <c r="F62" i="15"/>
  <c r="F15" i="15"/>
  <c r="F133" i="15"/>
  <c r="F197" i="15"/>
  <c r="F222" i="15"/>
  <c r="F65" i="15"/>
  <c r="F129" i="15"/>
  <c r="F193" i="15"/>
  <c r="F257" i="15"/>
  <c r="F55" i="15"/>
  <c r="F119" i="15"/>
  <c r="F183" i="15"/>
  <c r="F247" i="15"/>
  <c r="F90" i="15"/>
  <c r="F154" i="15"/>
  <c r="F218" i="15"/>
  <c r="F30" i="15"/>
  <c r="F45" i="15"/>
  <c r="F23" i="15"/>
  <c r="F230" i="15"/>
  <c r="F73" i="15"/>
  <c r="F137" i="15"/>
  <c r="F201" i="15"/>
  <c r="F228" i="15"/>
  <c r="F63" i="15"/>
  <c r="F127" i="15"/>
  <c r="F191" i="15"/>
  <c r="F255" i="15"/>
  <c r="F98" i="15"/>
  <c r="F162" i="15"/>
  <c r="F226" i="15"/>
  <c r="F116" i="15"/>
  <c r="F86" i="15"/>
  <c r="F70" i="15"/>
  <c r="F31" i="15"/>
  <c r="F148" i="15"/>
  <c r="F149" i="15"/>
  <c r="F213" i="15"/>
  <c r="F238" i="15"/>
  <c r="F81" i="15"/>
  <c r="F145" i="15"/>
  <c r="F209" i="15"/>
  <c r="F236" i="15"/>
  <c r="F71" i="15"/>
  <c r="F135" i="15"/>
  <c r="F199" i="15"/>
  <c r="F42" i="15"/>
  <c r="F106" i="15"/>
  <c r="F170" i="15"/>
  <c r="F234" i="15"/>
  <c r="F44" i="15"/>
  <c r="F54" i="15"/>
  <c r="F157" i="15"/>
  <c r="F221" i="15"/>
  <c r="F89" i="15"/>
  <c r="F153" i="15"/>
  <c r="F217" i="15"/>
  <c r="F79" i="15"/>
  <c r="F143" i="15"/>
  <c r="F242" i="15"/>
  <c r="F19" i="15"/>
  <c r="F53" i="15"/>
  <c r="F12" i="15"/>
  <c r="F254" i="15"/>
  <c r="F97" i="15"/>
  <c r="F161" i="15"/>
  <c r="F225" i="15"/>
  <c r="F252" i="15"/>
  <c r="F87" i="15"/>
  <c r="F151" i="15"/>
  <c r="F215" i="15"/>
  <c r="F58" i="15"/>
  <c r="F122" i="15"/>
  <c r="F186" i="15"/>
  <c r="F250" i="15"/>
  <c r="F27" i="15"/>
  <c r="F78" i="15"/>
  <c r="F17" i="15"/>
  <c r="F100" i="15"/>
  <c r="F20" i="15"/>
  <c r="F124" i="15"/>
  <c r="F173" i="15"/>
  <c r="F198" i="15"/>
  <c r="F41" i="15"/>
  <c r="F105" i="15"/>
  <c r="F169" i="15"/>
  <c r="F233" i="15"/>
  <c r="F260" i="15"/>
  <c r="F95" i="15"/>
  <c r="F159" i="15"/>
  <c r="F223" i="15"/>
  <c r="F66" i="15"/>
  <c r="F130" i="15"/>
  <c r="F194" i="15"/>
  <c r="F258" i="15"/>
  <c r="W6" i="14"/>
  <c r="W8" i="14"/>
  <c r="X5" i="14"/>
  <c r="X7" i="14"/>
  <c r="W5" i="14"/>
  <c r="W7" i="14"/>
  <c r="X4" i="14"/>
  <c r="G63" i="14" s="1"/>
  <c r="X6" i="14"/>
  <c r="X8" i="14"/>
  <c r="G67" i="14" l="1"/>
  <c r="H67" i="14" s="1"/>
  <c r="G53" i="14"/>
  <c r="G37" i="14"/>
  <c r="G10" i="14"/>
  <c r="G57" i="14"/>
  <c r="G39" i="14"/>
  <c r="G25" i="14"/>
  <c r="G15" i="14"/>
  <c r="G68" i="14"/>
  <c r="H68" i="14" s="1"/>
  <c r="G64" i="14"/>
  <c r="H64" i="14" s="1"/>
  <c r="G60" i="14"/>
  <c r="G56" i="14"/>
  <c r="G52" i="14"/>
  <c r="G48" i="14"/>
  <c r="G44" i="14"/>
  <c r="G40" i="14"/>
  <c r="G36" i="14"/>
  <c r="G32" i="14"/>
  <c r="G28" i="14"/>
  <c r="G24" i="14"/>
  <c r="G20" i="14"/>
  <c r="G16" i="14"/>
  <c r="G12" i="14"/>
  <c r="G49" i="14"/>
  <c r="G33" i="14"/>
  <c r="G69" i="14"/>
  <c r="G51" i="14"/>
  <c r="G35" i="14"/>
  <c r="G21" i="14"/>
  <c r="G13" i="14"/>
  <c r="G59" i="14"/>
  <c r="G45" i="14"/>
  <c r="G29" i="14"/>
  <c r="G65" i="14"/>
  <c r="H65" i="14" s="1"/>
  <c r="G47" i="14"/>
  <c r="G31" i="14"/>
  <c r="G19" i="14"/>
  <c r="G11" i="14"/>
  <c r="G66" i="14"/>
  <c r="G62" i="14"/>
  <c r="H63" i="14" s="1"/>
  <c r="G58" i="14"/>
  <c r="H59" i="14" s="1"/>
  <c r="G54" i="14"/>
  <c r="H54" i="14" s="1"/>
  <c r="G50" i="14"/>
  <c r="G46" i="14"/>
  <c r="G42" i="14"/>
  <c r="G38" i="14"/>
  <c r="G34" i="14"/>
  <c r="G30" i="14"/>
  <c r="G26" i="14"/>
  <c r="G22" i="14"/>
  <c r="G18" i="14"/>
  <c r="G14" i="14"/>
  <c r="G55" i="14"/>
  <c r="G41" i="14"/>
  <c r="G23" i="14"/>
  <c r="G61" i="14"/>
  <c r="G43" i="14"/>
  <c r="G27" i="14"/>
  <c r="G17" i="14"/>
  <c r="H62" i="14"/>
  <c r="H58" i="14"/>
  <c r="H69" i="14" l="1"/>
  <c r="H50" i="14"/>
  <c r="H66" i="14"/>
  <c r="H51" i="14"/>
  <c r="H60" i="14"/>
  <c r="H55" i="14"/>
  <c r="H52" i="14"/>
  <c r="H49" i="14"/>
  <c r="H56" i="14"/>
  <c r="H61" i="14"/>
  <c r="H53" i="14"/>
  <c r="H57" i="14"/>
  <c r="R4" i="14" l="1" a="1"/>
  <c r="R4" i="14" s="1"/>
  <c r="S8" i="14" l="1"/>
  <c r="S7" i="14"/>
  <c r="S6" i="14"/>
  <c r="S5" i="14"/>
  <c r="S4" i="14"/>
  <c r="R8" i="14"/>
  <c r="R7" i="14"/>
  <c r="R6" i="14"/>
  <c r="R5" i="14"/>
  <c r="N6" i="11" a="1"/>
  <c r="N7" i="11" s="1"/>
  <c r="C12" i="14" l="1"/>
  <c r="C14" i="14"/>
  <c r="C16" i="14"/>
  <c r="C18" i="14"/>
  <c r="C20" i="14"/>
  <c r="C22" i="14"/>
  <c r="C24" i="14"/>
  <c r="C26" i="14"/>
  <c r="C28" i="14"/>
  <c r="C30" i="14"/>
  <c r="C32" i="14"/>
  <c r="C34" i="14"/>
  <c r="C36" i="14"/>
  <c r="C38" i="14"/>
  <c r="C40" i="14"/>
  <c r="C42" i="14"/>
  <c r="C44" i="14"/>
  <c r="C46" i="14"/>
  <c r="C48" i="14"/>
  <c r="C50" i="14"/>
  <c r="C52" i="14"/>
  <c r="C54" i="14"/>
  <c r="C56" i="14"/>
  <c r="C58" i="14"/>
  <c r="C60" i="14"/>
  <c r="C62" i="14"/>
  <c r="C64" i="14"/>
  <c r="C66" i="14"/>
  <c r="C68" i="14"/>
  <c r="C11" i="14"/>
  <c r="C9" i="14"/>
  <c r="C13" i="14"/>
  <c r="C17" i="14"/>
  <c r="C21" i="14"/>
  <c r="C25" i="14"/>
  <c r="C29" i="14"/>
  <c r="C33" i="14"/>
  <c r="C37" i="14"/>
  <c r="C41" i="14"/>
  <c r="C45" i="14"/>
  <c r="C49" i="14"/>
  <c r="C53" i="14"/>
  <c r="C57" i="14"/>
  <c r="C61" i="14"/>
  <c r="C65" i="14"/>
  <c r="C69" i="14"/>
  <c r="C15" i="14"/>
  <c r="C19" i="14"/>
  <c r="C23" i="14"/>
  <c r="C27" i="14"/>
  <c r="C31" i="14"/>
  <c r="C35" i="14"/>
  <c r="C39" i="14"/>
  <c r="C43" i="14"/>
  <c r="C47" i="14"/>
  <c r="C51" i="14"/>
  <c r="C55" i="14"/>
  <c r="C59" i="14"/>
  <c r="C63" i="14"/>
  <c r="C67" i="14"/>
  <c r="C10" i="14"/>
  <c r="N8" i="11"/>
  <c r="O10" i="11"/>
  <c r="O6" i="11"/>
  <c r="O9" i="11"/>
  <c r="N6" i="11"/>
  <c r="O8" i="11"/>
  <c r="N10" i="11"/>
  <c r="O7" i="11"/>
  <c r="N9" i="11"/>
  <c r="D11" i="11" l="1"/>
  <c r="D19" i="11"/>
  <c r="D27" i="11"/>
  <c r="D35" i="11"/>
  <c r="D43" i="11"/>
  <c r="D51" i="11"/>
  <c r="D59" i="11"/>
  <c r="D67" i="11"/>
  <c r="D75" i="11"/>
  <c r="D83" i="11"/>
  <c r="D91" i="11"/>
  <c r="D99" i="11"/>
  <c r="D107" i="11"/>
  <c r="D115" i="11"/>
  <c r="D123" i="11"/>
  <c r="D131" i="11"/>
  <c r="D139" i="11"/>
  <c r="D147" i="11"/>
  <c r="D155" i="11"/>
  <c r="D163" i="11"/>
  <c r="D171" i="11"/>
  <c r="D179" i="11"/>
  <c r="D187" i="11"/>
  <c r="D195" i="11"/>
  <c r="D203" i="11"/>
  <c r="D211" i="11"/>
  <c r="D219" i="11"/>
  <c r="D227" i="11"/>
  <c r="D235" i="11"/>
  <c r="D243" i="11"/>
  <c r="D251" i="11"/>
  <c r="D259" i="11"/>
  <c r="D12" i="11"/>
  <c r="D36" i="11"/>
  <c r="D52" i="11"/>
  <c r="D68" i="11"/>
  <c r="D84" i="11"/>
  <c r="D100" i="11"/>
  <c r="D116" i="11"/>
  <c r="D132" i="11"/>
  <c r="D148" i="11"/>
  <c r="D164" i="11"/>
  <c r="D188" i="11"/>
  <c r="D204" i="11"/>
  <c r="D220" i="11"/>
  <c r="D236" i="11"/>
  <c r="D252" i="11"/>
  <c r="D85" i="11"/>
  <c r="D109" i="11"/>
  <c r="D133" i="11"/>
  <c r="D149" i="11"/>
  <c r="D173" i="11"/>
  <c r="D197" i="11"/>
  <c r="D205" i="11"/>
  <c r="D237" i="11"/>
  <c r="D10" i="11"/>
  <c r="D28" i="11"/>
  <c r="D172" i="11"/>
  <c r="D141" i="11"/>
  <c r="D181" i="11"/>
  <c r="D213" i="11"/>
  <c r="D245" i="11"/>
  <c r="D13" i="11"/>
  <c r="D21" i="11"/>
  <c r="D29" i="11"/>
  <c r="D37" i="11"/>
  <c r="D45" i="11"/>
  <c r="D53" i="11"/>
  <c r="D61" i="11"/>
  <c r="D69" i="11"/>
  <c r="D77" i="11"/>
  <c r="D101" i="11"/>
  <c r="D125" i="11"/>
  <c r="D165" i="11"/>
  <c r="D229" i="11"/>
  <c r="D14" i="11"/>
  <c r="D22" i="11"/>
  <c r="D30" i="11"/>
  <c r="D38" i="11"/>
  <c r="D46" i="11"/>
  <c r="D54" i="11"/>
  <c r="D62" i="11"/>
  <c r="D70" i="11"/>
  <c r="D78" i="11"/>
  <c r="D86" i="11"/>
  <c r="D94" i="11"/>
  <c r="D102" i="11"/>
  <c r="D110" i="11"/>
  <c r="D118" i="11"/>
  <c r="D126" i="11"/>
  <c r="D134" i="11"/>
  <c r="D142" i="11"/>
  <c r="D150" i="11"/>
  <c r="D158" i="11"/>
  <c r="D166" i="11"/>
  <c r="D174" i="11"/>
  <c r="D182" i="11"/>
  <c r="D190" i="11"/>
  <c r="D198" i="11"/>
  <c r="D206" i="11"/>
  <c r="D214" i="11"/>
  <c r="D222" i="11"/>
  <c r="D230" i="11"/>
  <c r="D238" i="11"/>
  <c r="D246" i="11"/>
  <c r="D254" i="11"/>
  <c r="D24" i="11"/>
  <c r="D56" i="11"/>
  <c r="D80" i="11"/>
  <c r="D96" i="11"/>
  <c r="D112" i="11"/>
  <c r="D128" i="11"/>
  <c r="D144" i="11"/>
  <c r="D160" i="11"/>
  <c r="D176" i="11"/>
  <c r="D200" i="11"/>
  <c r="D216" i="11"/>
  <c r="D232" i="11"/>
  <c r="D248" i="11"/>
  <c r="D73" i="11"/>
  <c r="D97" i="11"/>
  <c r="D121" i="11"/>
  <c r="D153" i="11"/>
  <c r="D177" i="11"/>
  <c r="D209" i="11"/>
  <c r="D233" i="11"/>
  <c r="D15" i="11"/>
  <c r="D23" i="11"/>
  <c r="D31" i="11"/>
  <c r="D39" i="11"/>
  <c r="D47" i="11"/>
  <c r="D55" i="11"/>
  <c r="D63" i="11"/>
  <c r="D71" i="11"/>
  <c r="D79" i="11"/>
  <c r="D87" i="11"/>
  <c r="D95" i="11"/>
  <c r="D103" i="11"/>
  <c r="D111" i="11"/>
  <c r="D119" i="11"/>
  <c r="D127" i="11"/>
  <c r="D135" i="11"/>
  <c r="D143" i="11"/>
  <c r="D151" i="11"/>
  <c r="D159" i="11"/>
  <c r="D167" i="11"/>
  <c r="D175" i="11"/>
  <c r="D183" i="11"/>
  <c r="D191" i="11"/>
  <c r="D199" i="11"/>
  <c r="D207" i="11"/>
  <c r="D215" i="11"/>
  <c r="D223" i="11"/>
  <c r="D231" i="11"/>
  <c r="D239" i="11"/>
  <c r="D247" i="11"/>
  <c r="D255" i="11"/>
  <c r="D16" i="11"/>
  <c r="D32" i="11"/>
  <c r="D40" i="11"/>
  <c r="D64" i="11"/>
  <c r="D72" i="11"/>
  <c r="D88" i="11"/>
  <c r="D104" i="11"/>
  <c r="D120" i="11"/>
  <c r="D136" i="11"/>
  <c r="D152" i="11"/>
  <c r="D168" i="11"/>
  <c r="D192" i="11"/>
  <c r="D208" i="11"/>
  <c r="D224" i="11"/>
  <c r="D240" i="11"/>
  <c r="D256" i="11"/>
  <c r="D81" i="11"/>
  <c r="D105" i="11"/>
  <c r="D129" i="11"/>
  <c r="D145" i="11"/>
  <c r="D169" i="11"/>
  <c r="D193" i="11"/>
  <c r="D217" i="11"/>
  <c r="D241" i="11"/>
  <c r="D48" i="11"/>
  <c r="D184" i="11"/>
  <c r="D161" i="11"/>
  <c r="D201" i="11"/>
  <c r="D225" i="11"/>
  <c r="D257" i="11"/>
  <c r="D17" i="11"/>
  <c r="D25" i="11"/>
  <c r="D33" i="11"/>
  <c r="D41" i="11"/>
  <c r="D49" i="11"/>
  <c r="D57" i="11"/>
  <c r="D65" i="11"/>
  <c r="D89" i="11"/>
  <c r="D113" i="11"/>
  <c r="D137" i="11"/>
  <c r="D185" i="11"/>
  <c r="D249" i="11"/>
  <c r="D18" i="11"/>
  <c r="D26" i="11"/>
  <c r="D34" i="11"/>
  <c r="D42" i="11"/>
  <c r="D50" i="11"/>
  <c r="D58" i="11"/>
  <c r="D66" i="11"/>
  <c r="D74" i="11"/>
  <c r="D82" i="11"/>
  <c r="D90" i="11"/>
  <c r="D98" i="11"/>
  <c r="D106" i="11"/>
  <c r="D114" i="11"/>
  <c r="D122" i="11"/>
  <c r="D130" i="11"/>
  <c r="D138" i="11"/>
  <c r="D146" i="11"/>
  <c r="D154" i="11"/>
  <c r="D162" i="11"/>
  <c r="D170" i="11"/>
  <c r="D178" i="11"/>
  <c r="D186" i="11"/>
  <c r="D194" i="11"/>
  <c r="D202" i="11"/>
  <c r="D210" i="11"/>
  <c r="D218" i="11"/>
  <c r="D226" i="11"/>
  <c r="D234" i="11"/>
  <c r="D242" i="11"/>
  <c r="D250" i="11"/>
  <c r="D258" i="11"/>
  <c r="D20" i="11"/>
  <c r="D44" i="11"/>
  <c r="D60" i="11"/>
  <c r="D76" i="11"/>
  <c r="D92" i="11"/>
  <c r="D108" i="11"/>
  <c r="D124" i="11"/>
  <c r="D140" i="11"/>
  <c r="D156" i="11"/>
  <c r="D180" i="11"/>
  <c r="D196" i="11"/>
  <c r="D212" i="11"/>
  <c r="D228" i="11"/>
  <c r="D244" i="11"/>
  <c r="D260" i="11"/>
  <c r="D93" i="11"/>
  <c r="D117" i="11"/>
  <c r="D157" i="11"/>
  <c r="D189" i="11"/>
  <c r="D221" i="11"/>
  <c r="D253" i="11"/>
  <c r="D66" i="14"/>
  <c r="D62" i="14"/>
  <c r="D58" i="14"/>
  <c r="D54" i="14"/>
  <c r="H48" i="14"/>
  <c r="H44" i="14"/>
  <c r="H40" i="14"/>
  <c r="H36" i="14"/>
  <c r="H32" i="14"/>
  <c r="H28" i="14"/>
  <c r="H24" i="14"/>
  <c r="H20" i="14"/>
  <c r="H16" i="14"/>
  <c r="H12" i="14"/>
  <c r="D48" i="14"/>
  <c r="H45" i="14"/>
  <c r="D44" i="14"/>
  <c r="H41" i="14"/>
  <c r="D40" i="14"/>
  <c r="H37" i="14"/>
  <c r="D36" i="14"/>
  <c r="H33" i="14"/>
  <c r="D32" i="14"/>
  <c r="H29" i="14"/>
  <c r="D28" i="14"/>
  <c r="H25" i="14"/>
  <c r="D24" i="14"/>
  <c r="H21" i="14"/>
  <c r="D20" i="14"/>
  <c r="H17" i="14"/>
  <c r="D16" i="14"/>
  <c r="H13" i="14"/>
  <c r="D12" i="14"/>
  <c r="D69" i="14"/>
  <c r="D65" i="14"/>
  <c r="D61" i="14"/>
  <c r="D57" i="14"/>
  <c r="D53" i="14"/>
  <c r="D49" i="14"/>
  <c r="D45" i="14"/>
  <c r="D41" i="14"/>
  <c r="D37" i="14"/>
  <c r="D33" i="14"/>
  <c r="D29" i="14"/>
  <c r="D25" i="14"/>
  <c r="D21" i="14"/>
  <c r="D17" i="14"/>
  <c r="D13" i="14"/>
  <c r="D10" i="14"/>
  <c r="D67" i="14"/>
  <c r="D63" i="14"/>
  <c r="D59" i="14"/>
  <c r="D55" i="14"/>
  <c r="D51" i="14"/>
  <c r="D47" i="14"/>
  <c r="D43" i="14"/>
  <c r="D39" i="14"/>
  <c r="D35" i="14"/>
  <c r="D31" i="14"/>
  <c r="D27" i="14"/>
  <c r="D23" i="14"/>
  <c r="D19" i="14"/>
  <c r="D15" i="14"/>
  <c r="D11" i="14"/>
  <c r="C8" i="11"/>
  <c r="B8" i="11"/>
  <c r="C7" i="11"/>
  <c r="B7" i="11"/>
  <c r="C6" i="11"/>
  <c r="C5" i="11"/>
  <c r="H14" i="14" l="1"/>
  <c r="H18" i="14"/>
  <c r="H22" i="14"/>
  <c r="H26" i="14"/>
  <c r="H30" i="14"/>
  <c r="H34" i="14"/>
  <c r="H38" i="14"/>
  <c r="H42" i="14"/>
  <c r="H46" i="14"/>
  <c r="D52" i="14"/>
  <c r="D56" i="14"/>
  <c r="D60" i="14"/>
  <c r="D64" i="14"/>
  <c r="D68" i="14"/>
  <c r="D14" i="14"/>
  <c r="H15" i="14"/>
  <c r="D22" i="14"/>
  <c r="H23" i="14"/>
  <c r="D30" i="14"/>
  <c r="H31" i="14"/>
  <c r="D38" i="14"/>
  <c r="H39" i="14"/>
  <c r="D46" i="14"/>
  <c r="H47" i="14"/>
  <c r="H11" i="14"/>
  <c r="D18" i="14"/>
  <c r="H19" i="14"/>
  <c r="D26" i="14"/>
  <c r="H27" i="14"/>
  <c r="D34" i="14"/>
  <c r="H35" i="14"/>
  <c r="D42" i="14"/>
  <c r="H43" i="14"/>
  <c r="D50" i="14"/>
  <c r="E10" i="11" l="1"/>
  <c r="E260" i="11"/>
  <c r="E259" i="11"/>
  <c r="E256" i="11"/>
  <c r="E252" i="11"/>
  <c r="E258" i="11"/>
  <c r="E254" i="11"/>
  <c r="E250" i="11"/>
  <c r="E246" i="11"/>
  <c r="E242" i="11"/>
  <c r="E238" i="11"/>
  <c r="E234" i="11"/>
  <c r="E230" i="11"/>
  <c r="E226" i="11"/>
  <c r="E222" i="11"/>
  <c r="E218" i="11"/>
  <c r="E214" i="11"/>
  <c r="E210" i="11"/>
  <c r="E206" i="11"/>
  <c r="E202" i="11"/>
  <c r="E198" i="11"/>
  <c r="E194" i="11"/>
  <c r="E190" i="11"/>
  <c r="E186" i="11"/>
  <c r="E182" i="11"/>
  <c r="E178" i="11"/>
  <c r="E251" i="11"/>
  <c r="F251" i="11" s="1"/>
  <c r="E249" i="11"/>
  <c r="E248" i="11"/>
  <c r="E247" i="11"/>
  <c r="E245" i="11"/>
  <c r="E244" i="11"/>
  <c r="E243" i="11"/>
  <c r="E241" i="11"/>
  <c r="E240" i="11"/>
  <c r="E239" i="11"/>
  <c r="E237" i="11"/>
  <c r="E236" i="11"/>
  <c r="E235" i="11"/>
  <c r="F235" i="11" s="1"/>
  <c r="E233" i="11"/>
  <c r="E232" i="11"/>
  <c r="E231" i="11"/>
  <c r="E229" i="11"/>
  <c r="E228" i="11"/>
  <c r="E227" i="11"/>
  <c r="E225" i="11"/>
  <c r="E224" i="11"/>
  <c r="E223" i="11"/>
  <c r="E221" i="11"/>
  <c r="E220" i="11"/>
  <c r="E219" i="11"/>
  <c r="F219" i="11" s="1"/>
  <c r="E217" i="11"/>
  <c r="E216" i="11"/>
  <c r="E215" i="11"/>
  <c r="E213" i="11"/>
  <c r="E212" i="11"/>
  <c r="E211" i="11"/>
  <c r="E175" i="11"/>
  <c r="E171" i="11"/>
  <c r="E167" i="11"/>
  <c r="E163" i="11"/>
  <c r="E159" i="11"/>
  <c r="E155" i="11"/>
  <c r="E151" i="11"/>
  <c r="E147" i="11"/>
  <c r="E143" i="11"/>
  <c r="E139" i="11"/>
  <c r="E135" i="11"/>
  <c r="E131" i="11"/>
  <c r="E127" i="11"/>
  <c r="E123" i="11"/>
  <c r="E119" i="11"/>
  <c r="E115" i="11"/>
  <c r="E111" i="11"/>
  <c r="E107" i="11"/>
  <c r="E103" i="11"/>
  <c r="E99" i="11"/>
  <c r="E95" i="11"/>
  <c r="E91" i="11"/>
  <c r="E87" i="11"/>
  <c r="E257" i="11"/>
  <c r="F257" i="11" s="1"/>
  <c r="E255" i="11"/>
  <c r="E253" i="11"/>
  <c r="F253" i="11" s="1"/>
  <c r="E207" i="11"/>
  <c r="E203" i="11"/>
  <c r="F203" i="11" s="1"/>
  <c r="E199" i="11"/>
  <c r="E195" i="11"/>
  <c r="F195" i="11" s="1"/>
  <c r="E191" i="11"/>
  <c r="E187" i="11"/>
  <c r="E183" i="11"/>
  <c r="E179" i="11"/>
  <c r="F179" i="11" s="1"/>
  <c r="E209" i="11"/>
  <c r="E204" i="11"/>
  <c r="F204" i="11" s="1"/>
  <c r="E201" i="11"/>
  <c r="E196" i="11"/>
  <c r="F196" i="11" s="1"/>
  <c r="E193" i="11"/>
  <c r="E188" i="11"/>
  <c r="F188" i="11" s="1"/>
  <c r="E185" i="11"/>
  <c r="E180" i="11"/>
  <c r="F180" i="11" s="1"/>
  <c r="E177" i="11"/>
  <c r="E173" i="11"/>
  <c r="E169" i="11"/>
  <c r="E165" i="11"/>
  <c r="E161" i="11"/>
  <c r="E157" i="11"/>
  <c r="E153" i="11"/>
  <c r="E149" i="11"/>
  <c r="E145" i="11"/>
  <c r="E141" i="11"/>
  <c r="E137" i="11"/>
  <c r="E83" i="11"/>
  <c r="E79" i="11"/>
  <c r="E75" i="11"/>
  <c r="E71" i="11"/>
  <c r="E67" i="11"/>
  <c r="E63" i="11"/>
  <c r="E59" i="11"/>
  <c r="E55" i="11"/>
  <c r="E51" i="11"/>
  <c r="E47" i="11"/>
  <c r="E43" i="11"/>
  <c r="E39" i="11"/>
  <c r="E35" i="11"/>
  <c r="E31" i="11"/>
  <c r="E27" i="11"/>
  <c r="E23" i="11"/>
  <c r="E19" i="11"/>
  <c r="E15" i="11"/>
  <c r="E11" i="11"/>
  <c r="F11" i="11" s="1"/>
  <c r="E174" i="11"/>
  <c r="E170" i="11"/>
  <c r="F170" i="11" s="1"/>
  <c r="E166" i="11"/>
  <c r="E162" i="11"/>
  <c r="E158" i="11"/>
  <c r="E154" i="11"/>
  <c r="F154" i="11" s="1"/>
  <c r="E150" i="11"/>
  <c r="E146" i="11"/>
  <c r="F146" i="11" s="1"/>
  <c r="E142" i="11"/>
  <c r="E138" i="11"/>
  <c r="F138" i="11" s="1"/>
  <c r="E134" i="11"/>
  <c r="E133" i="11"/>
  <c r="E132" i="11"/>
  <c r="E130" i="11"/>
  <c r="E129" i="11"/>
  <c r="E128" i="11"/>
  <c r="E126" i="11"/>
  <c r="E125" i="11"/>
  <c r="E124" i="11"/>
  <c r="E122" i="11"/>
  <c r="E121" i="11"/>
  <c r="E120" i="11"/>
  <c r="F120" i="11" s="1"/>
  <c r="E118" i="11"/>
  <c r="E117" i="11"/>
  <c r="E116" i="11"/>
  <c r="E114" i="11"/>
  <c r="E113" i="11"/>
  <c r="E112" i="11"/>
  <c r="E110" i="11"/>
  <c r="E109" i="11"/>
  <c r="E108" i="11"/>
  <c r="E106" i="11"/>
  <c r="E105" i="11"/>
  <c r="E104" i="11"/>
  <c r="F104" i="11" s="1"/>
  <c r="E102" i="11"/>
  <c r="E101" i="11"/>
  <c r="E100" i="11"/>
  <c r="E98" i="11"/>
  <c r="E97" i="11"/>
  <c r="E96" i="11"/>
  <c r="E94" i="11"/>
  <c r="E93" i="11"/>
  <c r="E92" i="11"/>
  <c r="E90" i="11"/>
  <c r="E89" i="11"/>
  <c r="E88" i="11"/>
  <c r="F88" i="11" s="1"/>
  <c r="E208" i="11"/>
  <c r="F208" i="11" s="1"/>
  <c r="E205" i="11"/>
  <c r="F205" i="11" s="1"/>
  <c r="E200" i="11"/>
  <c r="F200" i="11" s="1"/>
  <c r="E197" i="11"/>
  <c r="F197" i="11" s="1"/>
  <c r="E192" i="11"/>
  <c r="E189" i="11"/>
  <c r="F189" i="11" s="1"/>
  <c r="E184" i="11"/>
  <c r="F184" i="11" s="1"/>
  <c r="E181" i="11"/>
  <c r="F181" i="11" s="1"/>
  <c r="E85" i="11"/>
  <c r="E81" i="11"/>
  <c r="E77" i="11"/>
  <c r="E73" i="11"/>
  <c r="E69" i="11"/>
  <c r="E65" i="11"/>
  <c r="E61" i="11"/>
  <c r="E57" i="11"/>
  <c r="E53" i="11"/>
  <c r="E49" i="11"/>
  <c r="E45" i="11"/>
  <c r="E41" i="11"/>
  <c r="E37" i="11"/>
  <c r="E33" i="11"/>
  <c r="E29" i="11"/>
  <c r="E25" i="11"/>
  <c r="E21" i="11"/>
  <c r="E17" i="11"/>
  <c r="E13" i="11"/>
  <c r="E176" i="11"/>
  <c r="F176" i="11" s="1"/>
  <c r="E168" i="11"/>
  <c r="F168" i="11" s="1"/>
  <c r="E160" i="11"/>
  <c r="E152" i="11"/>
  <c r="F152" i="11" s="1"/>
  <c r="E144" i="11"/>
  <c r="F144" i="11" s="1"/>
  <c r="E136" i="11"/>
  <c r="F136" i="11" s="1"/>
  <c r="E84" i="11"/>
  <c r="E80" i="11"/>
  <c r="F80" i="11" s="1"/>
  <c r="E76" i="11"/>
  <c r="F76" i="11" s="1"/>
  <c r="E68" i="11"/>
  <c r="E56" i="11"/>
  <c r="E52" i="11"/>
  <c r="E40" i="11"/>
  <c r="F40" i="11" s="1"/>
  <c r="E36" i="11"/>
  <c r="E32" i="11"/>
  <c r="F32" i="11" s="1"/>
  <c r="E16" i="11"/>
  <c r="F16" i="11" s="1"/>
  <c r="E12" i="11"/>
  <c r="F12" i="11" s="1"/>
  <c r="E172" i="11"/>
  <c r="E164" i="11"/>
  <c r="F164" i="11" s="1"/>
  <c r="E156" i="11"/>
  <c r="E148" i="11"/>
  <c r="F148" i="11" s="1"/>
  <c r="E140" i="11"/>
  <c r="E86" i="11"/>
  <c r="E82" i="11"/>
  <c r="E78" i="11"/>
  <c r="F78" i="11" s="1"/>
  <c r="E74" i="11"/>
  <c r="E70" i="11"/>
  <c r="F70" i="11" s="1"/>
  <c r="E66" i="11"/>
  <c r="E62" i="11"/>
  <c r="F62" i="11" s="1"/>
  <c r="E58" i="11"/>
  <c r="E54" i="11"/>
  <c r="E50" i="11"/>
  <c r="E46" i="11"/>
  <c r="F46" i="11" s="1"/>
  <c r="E42" i="11"/>
  <c r="E38" i="11"/>
  <c r="F38" i="11" s="1"/>
  <c r="E34" i="11"/>
  <c r="E30" i="11"/>
  <c r="F30" i="11" s="1"/>
  <c r="E26" i="11"/>
  <c r="E22" i="11"/>
  <c r="E18" i="11"/>
  <c r="E14" i="11"/>
  <c r="F14" i="11" s="1"/>
  <c r="E72" i="11"/>
  <c r="E64" i="11"/>
  <c r="F64" i="11" s="1"/>
  <c r="E60" i="11"/>
  <c r="E48" i="11"/>
  <c r="F48" i="11" s="1"/>
  <c r="E44" i="11"/>
  <c r="E28" i="11"/>
  <c r="F28" i="11" s="1"/>
  <c r="E24" i="11"/>
  <c r="F24" i="11" s="1"/>
  <c r="E20" i="11"/>
  <c r="F20" i="11" s="1"/>
  <c r="F56" i="11" l="1"/>
  <c r="F160" i="11"/>
  <c r="F112" i="11"/>
  <c r="F162" i="11"/>
  <c r="F227" i="11"/>
  <c r="F72" i="11"/>
  <c r="F192" i="11"/>
  <c r="F22" i="11"/>
  <c r="F54" i="11"/>
  <c r="F86" i="11"/>
  <c r="F84" i="11"/>
  <c r="F96" i="11"/>
  <c r="F128" i="11"/>
  <c r="F187" i="11"/>
  <c r="F211" i="11"/>
  <c r="F243" i="11"/>
  <c r="F44" i="11"/>
  <c r="F60" i="11"/>
  <c r="F18" i="11"/>
  <c r="F26" i="11"/>
  <c r="F34" i="11"/>
  <c r="F42" i="11"/>
  <c r="F50" i="11"/>
  <c r="F58" i="11"/>
  <c r="F66" i="11"/>
  <c r="F74" i="11"/>
  <c r="F82" i="11"/>
  <c r="F140" i="11"/>
  <c r="F156" i="11"/>
  <c r="F172" i="11"/>
  <c r="F36" i="11"/>
  <c r="F52" i="11"/>
  <c r="F68" i="11"/>
  <c r="F89" i="11"/>
  <c r="F92" i="11"/>
  <c r="F94" i="11"/>
  <c r="F97" i="11"/>
  <c r="F100" i="11"/>
  <c r="F102" i="11"/>
  <c r="F105" i="11"/>
  <c r="F108" i="11"/>
  <c r="F110" i="11"/>
  <c r="F113" i="11"/>
  <c r="F116" i="11"/>
  <c r="F118" i="11"/>
  <c r="F121" i="11"/>
  <c r="F124" i="11"/>
  <c r="F126" i="11"/>
  <c r="F129" i="11"/>
  <c r="F132" i="11"/>
  <c r="F134" i="11"/>
  <c r="F142" i="11"/>
  <c r="F150" i="11"/>
  <c r="F158" i="11"/>
  <c r="F166" i="11"/>
  <c r="F174" i="11"/>
  <c r="F183" i="11"/>
  <c r="F191" i="11"/>
  <c r="F199" i="11"/>
  <c r="F207" i="11"/>
  <c r="F255" i="11"/>
  <c r="F212" i="11"/>
  <c r="F215" i="11"/>
  <c r="F217" i="11"/>
  <c r="F220" i="11"/>
  <c r="F223" i="11"/>
  <c r="F225" i="11"/>
  <c r="F228" i="11"/>
  <c r="F231" i="11"/>
  <c r="F233" i="11"/>
  <c r="F236" i="11"/>
  <c r="F239" i="11"/>
  <c r="F241" i="11"/>
  <c r="F244" i="11"/>
  <c r="F247" i="11"/>
  <c r="F249" i="11"/>
  <c r="F260" i="11"/>
  <c r="F13" i="11"/>
  <c r="F21" i="11"/>
  <c r="F29" i="11"/>
  <c r="F37" i="11"/>
  <c r="F45" i="11"/>
  <c r="F53" i="11"/>
  <c r="F61" i="11"/>
  <c r="F69" i="11"/>
  <c r="F77" i="11"/>
  <c r="F85" i="11"/>
  <c r="F15" i="11"/>
  <c r="F23" i="11"/>
  <c r="F31" i="11"/>
  <c r="F39" i="11"/>
  <c r="F47" i="11"/>
  <c r="F55" i="11"/>
  <c r="F63" i="11"/>
  <c r="F71" i="11"/>
  <c r="F79" i="11"/>
  <c r="F137" i="11"/>
  <c r="F145" i="11"/>
  <c r="F153" i="11"/>
  <c r="F161" i="11"/>
  <c r="F169" i="11"/>
  <c r="F177" i="11"/>
  <c r="F185" i="11"/>
  <c r="F193" i="11"/>
  <c r="F201" i="11"/>
  <c r="F209" i="11"/>
  <c r="F87" i="11"/>
  <c r="F95" i="11"/>
  <c r="F103" i="11"/>
  <c r="F111" i="11"/>
  <c r="F119" i="11"/>
  <c r="F127" i="11"/>
  <c r="F135" i="11"/>
  <c r="F143" i="11"/>
  <c r="F151" i="11"/>
  <c r="F159" i="11"/>
  <c r="F167" i="11"/>
  <c r="F175" i="11"/>
  <c r="F178" i="11"/>
  <c r="F186" i="11"/>
  <c r="F194" i="11"/>
  <c r="F202" i="11"/>
  <c r="F210" i="11"/>
  <c r="F218" i="11"/>
  <c r="F226" i="11"/>
  <c r="F234" i="11"/>
  <c r="F242" i="11"/>
  <c r="F250" i="11"/>
  <c r="F258" i="11"/>
  <c r="F256" i="11"/>
  <c r="F17" i="11"/>
  <c r="F25" i="11"/>
  <c r="F33" i="11"/>
  <c r="F41" i="11"/>
  <c r="F49" i="11"/>
  <c r="F57" i="11"/>
  <c r="F65" i="11"/>
  <c r="F73" i="11"/>
  <c r="F81" i="11"/>
  <c r="F90" i="11"/>
  <c r="F93" i="11"/>
  <c r="F98" i="11"/>
  <c r="F101" i="11"/>
  <c r="F106" i="11"/>
  <c r="F109" i="11"/>
  <c r="F114" i="11"/>
  <c r="F117" i="11"/>
  <c r="F122" i="11"/>
  <c r="F125" i="11"/>
  <c r="F130" i="11"/>
  <c r="F133" i="11"/>
  <c r="F19" i="11"/>
  <c r="F27" i="11"/>
  <c r="F35" i="11"/>
  <c r="F43" i="11"/>
  <c r="F51" i="11"/>
  <c r="F59" i="11"/>
  <c r="F67" i="11"/>
  <c r="F75" i="11"/>
  <c r="F83" i="11"/>
  <c r="F141" i="11"/>
  <c r="F149" i="11"/>
  <c r="F157" i="11"/>
  <c r="F165" i="11"/>
  <c r="F173" i="11"/>
  <c r="F91" i="11"/>
  <c r="F99" i="11"/>
  <c r="F107" i="11"/>
  <c r="F115" i="11"/>
  <c r="F123" i="11"/>
  <c r="F131" i="11"/>
  <c r="F139" i="11"/>
  <c r="F147" i="11"/>
  <c r="F155" i="11"/>
  <c r="F163" i="11"/>
  <c r="F171" i="11"/>
  <c r="F213" i="11"/>
  <c r="F216" i="11"/>
  <c r="F221" i="11"/>
  <c r="F224" i="11"/>
  <c r="F229" i="11"/>
  <c r="F232" i="11"/>
  <c r="F237" i="11"/>
  <c r="F240" i="11"/>
  <c r="F245" i="11"/>
  <c r="F248" i="11"/>
  <c r="F182" i="11"/>
  <c r="F190" i="11"/>
  <c r="F198" i="11"/>
  <c r="F206" i="11"/>
  <c r="F214" i="11"/>
  <c r="F222" i="11"/>
  <c r="F230" i="11"/>
  <c r="F238" i="11"/>
  <c r="F246" i="11"/>
  <c r="F254" i="11"/>
  <c r="F252" i="11"/>
  <c r="F259" i="11"/>
  <c r="F7" i="11" l="1"/>
</calcChain>
</file>

<file path=xl/sharedStrings.xml><?xml version="1.0" encoding="utf-8"?>
<sst xmlns="http://schemas.openxmlformats.org/spreadsheetml/2006/main" count="144" uniqueCount="64">
  <si>
    <t>%Body Fat</t>
  </si>
  <si>
    <t>Abdomen</t>
  </si>
  <si>
    <t>http://lib.stat.cmu.edu/datasets/bodyfat</t>
  </si>
  <si>
    <t>Y-hat</t>
  </si>
  <si>
    <t>residual</t>
  </si>
  <si>
    <t>mean =</t>
  </si>
  <si>
    <t>Std Dev =</t>
  </si>
  <si>
    <t xml:space="preserve">covariance = </t>
  </si>
  <si>
    <t>Legend</t>
  </si>
  <si>
    <t>b1</t>
  </si>
  <si>
    <t>b0</t>
  </si>
  <si>
    <t>se-b1</t>
  </si>
  <si>
    <t>se-b0</t>
  </si>
  <si>
    <t>R2</t>
  </si>
  <si>
    <t>sey</t>
  </si>
  <si>
    <t>F-overall</t>
  </si>
  <si>
    <t>df</t>
  </si>
  <si>
    <t>ssreg</t>
  </si>
  <si>
    <t>ssresid</t>
  </si>
  <si>
    <t>n =</t>
  </si>
  <si>
    <t>Y = Percent Body Fat</t>
  </si>
  <si>
    <t>LINEST</t>
  </si>
  <si>
    <t>X = Abdomen circumference (cm)</t>
  </si>
  <si>
    <t>Durbin-Watson:</t>
  </si>
  <si>
    <t>[e(i) - e(i-1)]^2</t>
  </si>
  <si>
    <t>Patient</t>
  </si>
  <si>
    <t>t</t>
  </si>
  <si>
    <t>Y</t>
  </si>
  <si>
    <t>Resid</t>
  </si>
  <si>
    <t>Simulated time series</t>
  </si>
  <si>
    <t>(lower limit = 1.38)</t>
  </si>
  <si>
    <t>Residual</t>
  </si>
  <si>
    <t>Transformed LINEST</t>
  </si>
  <si>
    <t>estimated rho =</t>
  </si>
  <si>
    <t>Autoregression</t>
  </si>
  <si>
    <t>Transformation</t>
  </si>
  <si>
    <t>X'</t>
  </si>
  <si>
    <t>Y'</t>
  </si>
  <si>
    <t>a) It is hard to see much of a pattern from the sequence plot</t>
  </si>
  <si>
    <t>b) The lag1 plot does not exhibit significant correlation</t>
  </si>
  <si>
    <t>Thus, we cannot reject the null hypothesis that the residuals are uncorrelated.</t>
  </si>
  <si>
    <t>a) The sequence plot shows some oscillatory structure</t>
  </si>
  <si>
    <t>b) The lag1 plot shows significant positive correlation</t>
  </si>
  <si>
    <t xml:space="preserve">d) The AR(1) transformation removed the autocorrelation. </t>
  </si>
  <si>
    <t>Durbin-Watson statistics, 5% significance level</t>
  </si>
  <si>
    <t>n</t>
  </si>
  <si>
    <t>dL</t>
  </si>
  <si>
    <t>dU</t>
  </si>
  <si>
    <t>(interpolated)</t>
  </si>
  <si>
    <t>c) For n = 251, the critical values for the Durbin-Watson statistic at the 5% significance level are (1.785,1.801).</t>
  </si>
  <si>
    <t>Thus, we can reject the null hypothesis that the residuals are uncorrelated.</t>
  </si>
  <si>
    <t>c) For n = 252, the critical values for the Durbin-Watson statistic at the 5% significance level are (1.786,1.801).</t>
  </si>
  <si>
    <t>Homework #6 – Correlated Residuals and Autoregression</t>
  </si>
  <si>
    <t xml:space="preserve">1.      Using the Body Fat data set, perform a first order (straight line) OLS regression of % Body Fat versus Abdomen circumference.  </t>
  </si>
  <si>
    <t>a.       Construct a residual sequence plot assuming the original order in the data set was the sequence of measurements.  What do you notice?</t>
  </si>
  <si>
    <t>b.      Construct of lag 1 residual plot.  What can you conclude?</t>
  </si>
  <si>
    <t>c.       Perform a Durbin-Watson test.  What can you conclude?</t>
  </si>
  <si>
    <t>2.      I think you will find that one data point in problem 1 is an outlier.  Repeat the steps of Problem 1 with that outlier removed.  Do any of your conclusions change?</t>
  </si>
  <si>
    <t xml:space="preserve">3.      Using the Time Series data set from Data_Sets_3.xls, perform a first order (straight line) OLS regression of Y versus time.  </t>
  </si>
  <si>
    <t>d.      Perform an AR(1) autoregressive transformation on the data.  Repeat steps a – c above on the transformed data.  What do you conclude?</t>
  </si>
  <si>
    <t>Solutions</t>
  </si>
  <si>
    <t>c) My DW = 1.816.  For n = 252, the critical values for the Durbin-Watson statistic at the 5% significance level are (1.786,1.801).  Thus, we cannot reject the null hypothesis that the residuals are uncorrelated.</t>
  </si>
  <si>
    <t>c) The DW (1.772) just barely drops below the critical lower level.</t>
  </si>
  <si>
    <t>c) The Durbin-Watson test shows significant correlation (D = 0.485)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</si>
</sst>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color theme="1"/>
      <name val="Times New Roman"/>
      <family val="1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34491513560804898"/>
                  <c:y val="2.8745170898581498E-2"/>
                </c:manualLayout>
              </c:layout>
              <c:numFmt formatCode="General" sourceLinked="0"/>
            </c:trendlineLbl>
          </c:trendline>
          <c:xVal>
            <c:numRef>
              <c:f>'Problem 1'!$B$10:$B$261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'Problem 1'!$C$10:$C$261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ser>
          <c:idx val="1"/>
          <c:order val="1"/>
          <c:tx>
            <c:v>Orthogonal LS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'Problem 1'!$B$10:$B$261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'Problem 1'!$D$10:$D$261</c:f>
              <c:numCache>
                <c:formatCode>0.000000</c:formatCode>
                <c:ptCount val="252"/>
                <c:pt idx="0">
                  <c:v>14.50261858650596</c:v>
                </c:pt>
                <c:pt idx="1">
                  <c:v>13.110198963243775</c:v>
                </c:pt>
                <c:pt idx="2">
                  <c:v>16.211497215055005</c:v>
                </c:pt>
                <c:pt idx="3">
                  <c:v>15.262120199194428</c:v>
                </c:pt>
                <c:pt idx="4">
                  <c:v>23.869805142997009</c:v>
                </c:pt>
                <c:pt idx="5">
                  <c:v>20.325464283784186</c:v>
                </c:pt>
                <c:pt idx="6">
                  <c:v>17.983667644661416</c:v>
                </c:pt>
                <c:pt idx="7">
                  <c:v>16.591248021399231</c:v>
                </c:pt>
                <c:pt idx="8">
                  <c:v>12.793739957956916</c:v>
                </c:pt>
                <c:pt idx="9">
                  <c:v>16.654539822456599</c:v>
                </c:pt>
                <c:pt idx="10">
                  <c:v>13.489949769588002</c:v>
                </c:pt>
                <c:pt idx="11">
                  <c:v>18.110251246776166</c:v>
                </c:pt>
                <c:pt idx="12">
                  <c:v>18.55329385417776</c:v>
                </c:pt>
                <c:pt idx="13">
                  <c:v>25.009057562029696</c:v>
                </c:pt>
                <c:pt idx="14">
                  <c:v>21.591300304931622</c:v>
                </c:pt>
                <c:pt idx="15">
                  <c:v>19.312795466866227</c:v>
                </c:pt>
                <c:pt idx="16">
                  <c:v>21.591300304931622</c:v>
                </c:pt>
                <c:pt idx="17">
                  <c:v>22.287510116562707</c:v>
                </c:pt>
                <c:pt idx="18">
                  <c:v>17.287457833030324</c:v>
                </c:pt>
                <c:pt idx="19">
                  <c:v>24.186264148283868</c:v>
                </c:pt>
                <c:pt idx="20">
                  <c:v>21.274841299644763</c:v>
                </c:pt>
                <c:pt idx="21">
                  <c:v>23.110303530308542</c:v>
                </c:pt>
                <c:pt idx="22">
                  <c:v>8.9329400934572334</c:v>
                </c:pt>
                <c:pt idx="23">
                  <c:v>11.211444931522621</c:v>
                </c:pt>
                <c:pt idx="24">
                  <c:v>8.8696482923998516</c:v>
                </c:pt>
                <c:pt idx="25">
                  <c:v>11.021569528350504</c:v>
                </c:pt>
                <c:pt idx="26">
                  <c:v>7.7936876744245254</c:v>
                </c:pt>
                <c:pt idx="27">
                  <c:v>16.71783162351398</c:v>
                </c:pt>
                <c:pt idx="28">
                  <c:v>7.3506450670229313</c:v>
                </c:pt>
                <c:pt idx="29">
                  <c:v>13.426657968530634</c:v>
                </c:pt>
                <c:pt idx="30">
                  <c:v>16.71783162351398</c:v>
                </c:pt>
                <c:pt idx="31">
                  <c:v>14.059575979104352</c:v>
                </c:pt>
                <c:pt idx="32">
                  <c:v>10.641818722006263</c:v>
                </c:pt>
                <c:pt idx="33">
                  <c:v>24.186264148283868</c:v>
                </c:pt>
                <c:pt idx="34">
                  <c:v>33.743326107947027</c:v>
                </c:pt>
                <c:pt idx="35">
                  <c:v>32.161031081512732</c:v>
                </c:pt>
                <c:pt idx="36">
                  <c:v>24.43943135251336</c:v>
                </c:pt>
                <c:pt idx="37">
                  <c:v>23.110303530308542</c:v>
                </c:pt>
                <c:pt idx="38">
                  <c:v>54.313161451592919</c:v>
                </c:pt>
                <c:pt idx="39">
                  <c:v>28.996441028644128</c:v>
                </c:pt>
                <c:pt idx="40">
                  <c:v>40.452257020028469</c:v>
                </c:pt>
                <c:pt idx="41">
                  <c:v>26.591352588464005</c:v>
                </c:pt>
                <c:pt idx="42">
                  <c:v>30.958486861422671</c:v>
                </c:pt>
                <c:pt idx="43">
                  <c:v>26.591352588464005</c:v>
                </c:pt>
                <c:pt idx="44">
                  <c:v>8.6797728892277419</c:v>
                </c:pt>
                <c:pt idx="45">
                  <c:v>12.160821947383198</c:v>
                </c:pt>
                <c:pt idx="46">
                  <c:v>7.2240614649081891</c:v>
                </c:pt>
                <c:pt idx="47">
                  <c:v>10.894985926235755</c:v>
                </c:pt>
                <c:pt idx="48">
                  <c:v>13.363366167473266</c:v>
                </c:pt>
                <c:pt idx="49">
                  <c:v>5.1354320300149112</c:v>
                </c:pt>
                <c:pt idx="50">
                  <c:v>15.451995602366537</c:v>
                </c:pt>
                <c:pt idx="51">
                  <c:v>9.8823171093178104</c:v>
                </c:pt>
                <c:pt idx="52">
                  <c:v>12.477280952670057</c:v>
                </c:pt>
                <c:pt idx="53">
                  <c:v>10.95827772729313</c:v>
                </c:pt>
                <c:pt idx="54">
                  <c:v>9.6924417061456865</c:v>
                </c:pt>
                <c:pt idx="55">
                  <c:v>23.869805142997009</c:v>
                </c:pt>
                <c:pt idx="56">
                  <c:v>23.74322154088226</c:v>
                </c:pt>
                <c:pt idx="57">
                  <c:v>26.528060787406631</c:v>
                </c:pt>
                <c:pt idx="58">
                  <c:v>27.224270599037723</c:v>
                </c:pt>
                <c:pt idx="59">
                  <c:v>22.793844525021683</c:v>
                </c:pt>
                <c:pt idx="60">
                  <c:v>26.907811593750864</c:v>
                </c:pt>
                <c:pt idx="61">
                  <c:v>20.515339686956295</c:v>
                </c:pt>
                <c:pt idx="62">
                  <c:v>25.388808368373944</c:v>
                </c:pt>
                <c:pt idx="63">
                  <c:v>23.679929739824892</c:v>
                </c:pt>
                <c:pt idx="64">
                  <c:v>27.350854201152472</c:v>
                </c:pt>
                <c:pt idx="65">
                  <c:v>24.059680546169119</c:v>
                </c:pt>
                <c:pt idx="66">
                  <c:v>13.679825172760125</c:v>
                </c:pt>
                <c:pt idx="67">
                  <c:v>15.388703801309163</c:v>
                </c:pt>
                <c:pt idx="68">
                  <c:v>10.198776114604669</c:v>
                </c:pt>
                <c:pt idx="69">
                  <c:v>14.122867780161727</c:v>
                </c:pt>
                <c:pt idx="70">
                  <c:v>18.490002053120392</c:v>
                </c:pt>
                <c:pt idx="71">
                  <c:v>12.983615361129033</c:v>
                </c:pt>
                <c:pt idx="72">
                  <c:v>13.046907162186407</c:v>
                </c:pt>
                <c:pt idx="73">
                  <c:v>8.6797728892277419</c:v>
                </c:pt>
                <c:pt idx="74">
                  <c:v>13.300074366415892</c:v>
                </c:pt>
                <c:pt idx="75">
                  <c:v>12.350697350555308</c:v>
                </c:pt>
                <c:pt idx="76">
                  <c:v>10.451943318834154</c:v>
                </c:pt>
                <c:pt idx="77">
                  <c:v>20.705215090128412</c:v>
                </c:pt>
                <c:pt idx="78">
                  <c:v>20.958382294357904</c:v>
                </c:pt>
                <c:pt idx="79">
                  <c:v>22.9837199281938</c:v>
                </c:pt>
                <c:pt idx="80">
                  <c:v>21.211549498587388</c:v>
                </c:pt>
                <c:pt idx="81">
                  <c:v>16.90770702668609</c:v>
                </c:pt>
                <c:pt idx="82">
                  <c:v>22.477385519734824</c:v>
                </c:pt>
                <c:pt idx="83">
                  <c:v>20.641923289071045</c:v>
                </c:pt>
                <c:pt idx="84">
                  <c:v>23.74322154088226</c:v>
                </c:pt>
                <c:pt idx="85">
                  <c:v>17.350749634087698</c:v>
                </c:pt>
                <c:pt idx="86">
                  <c:v>16.33808081716974</c:v>
                </c:pt>
                <c:pt idx="87">
                  <c:v>18.110251246776166</c:v>
                </c:pt>
                <c:pt idx="88">
                  <c:v>15.008952994964936</c:v>
                </c:pt>
                <c:pt idx="89">
                  <c:v>15.325412000251795</c:v>
                </c:pt>
                <c:pt idx="90">
                  <c:v>21.084965896472639</c:v>
                </c:pt>
                <c:pt idx="91">
                  <c:v>19.565962671095718</c:v>
                </c:pt>
                <c:pt idx="92">
                  <c:v>13.173490764301143</c:v>
                </c:pt>
                <c:pt idx="93">
                  <c:v>22.287510116562707</c:v>
                </c:pt>
                <c:pt idx="94">
                  <c:v>16.781123424571348</c:v>
                </c:pt>
                <c:pt idx="95">
                  <c:v>23.363470734538033</c:v>
                </c:pt>
                <c:pt idx="96">
                  <c:v>18.55329385417776</c:v>
                </c:pt>
                <c:pt idx="97">
                  <c:v>15.451995602366537</c:v>
                </c:pt>
                <c:pt idx="98">
                  <c:v>16.401372618227121</c:v>
                </c:pt>
                <c:pt idx="99">
                  <c:v>20.072297079554694</c:v>
                </c:pt>
                <c:pt idx="100">
                  <c:v>20.705215090128412</c:v>
                </c:pt>
                <c:pt idx="101">
                  <c:v>18.806461058407251</c:v>
                </c:pt>
                <c:pt idx="102">
                  <c:v>17.034290628800839</c:v>
                </c:pt>
                <c:pt idx="103">
                  <c:v>21.021674095415271</c:v>
                </c:pt>
                <c:pt idx="104">
                  <c:v>22.9837199281938</c:v>
                </c:pt>
                <c:pt idx="105">
                  <c:v>15.831746408710771</c:v>
                </c:pt>
                <c:pt idx="106">
                  <c:v>25.641975572603428</c:v>
                </c:pt>
                <c:pt idx="107">
                  <c:v>24.882473959914961</c:v>
                </c:pt>
                <c:pt idx="108">
                  <c:v>16.71783162351398</c:v>
                </c:pt>
                <c:pt idx="109">
                  <c:v>18.996336461579368</c:v>
                </c:pt>
                <c:pt idx="110">
                  <c:v>17.920375843604042</c:v>
                </c:pt>
                <c:pt idx="111">
                  <c:v>27.034395195865599</c:v>
                </c:pt>
                <c:pt idx="112">
                  <c:v>20.705215090128412</c:v>
                </c:pt>
                <c:pt idx="113">
                  <c:v>17.287457833030324</c:v>
                </c:pt>
                <c:pt idx="114">
                  <c:v>19.059628262636743</c:v>
                </c:pt>
                <c:pt idx="115">
                  <c:v>15.388703801309163</c:v>
                </c:pt>
                <c:pt idx="116">
                  <c:v>17.540625037259815</c:v>
                </c:pt>
                <c:pt idx="117">
                  <c:v>17.540625037259815</c:v>
                </c:pt>
                <c:pt idx="118">
                  <c:v>19.059628262636743</c:v>
                </c:pt>
                <c:pt idx="119">
                  <c:v>15.958330010825513</c:v>
                </c:pt>
                <c:pt idx="120">
                  <c:v>23.363470734538033</c:v>
                </c:pt>
                <c:pt idx="121">
                  <c:v>22.667260922906941</c:v>
                </c:pt>
                <c:pt idx="122">
                  <c:v>13.300074366415892</c:v>
                </c:pt>
                <c:pt idx="123">
                  <c:v>15.072244796022304</c:v>
                </c:pt>
                <c:pt idx="124">
                  <c:v>13.806408774874861</c:v>
                </c:pt>
                <c:pt idx="125">
                  <c:v>17.477333236202448</c:v>
                </c:pt>
                <c:pt idx="126">
                  <c:v>18.869752859464619</c:v>
                </c:pt>
                <c:pt idx="127">
                  <c:v>9.9456089103751779</c:v>
                </c:pt>
                <c:pt idx="128">
                  <c:v>19.755838074267828</c:v>
                </c:pt>
                <c:pt idx="129">
                  <c:v>15.641871005538654</c:v>
                </c:pt>
                <c:pt idx="130">
                  <c:v>17.603916838317183</c:v>
                </c:pt>
                <c:pt idx="131">
                  <c:v>17.730500440431925</c:v>
                </c:pt>
                <c:pt idx="132">
                  <c:v>23.74322154088226</c:v>
                </c:pt>
                <c:pt idx="133">
                  <c:v>17.160874230915582</c:v>
                </c:pt>
                <c:pt idx="134">
                  <c:v>15.768454607653403</c:v>
                </c:pt>
                <c:pt idx="135">
                  <c:v>24.566014954628095</c:v>
                </c:pt>
                <c:pt idx="136">
                  <c:v>15.072244796022304</c:v>
                </c:pt>
                <c:pt idx="137">
                  <c:v>22.9837199281938</c:v>
                </c:pt>
                <c:pt idx="138">
                  <c:v>16.591248021399231</c:v>
                </c:pt>
                <c:pt idx="139">
                  <c:v>28.047064012783551</c:v>
                </c:pt>
                <c:pt idx="140">
                  <c:v>19.502670870038337</c:v>
                </c:pt>
                <c:pt idx="141">
                  <c:v>19.439379068980969</c:v>
                </c:pt>
                <c:pt idx="142">
                  <c:v>18.173543047833533</c:v>
                </c:pt>
                <c:pt idx="143">
                  <c:v>9.3759827008588275</c:v>
                </c:pt>
                <c:pt idx="144">
                  <c:v>14.565910387563328</c:v>
                </c:pt>
                <c:pt idx="145">
                  <c:v>12.413989151612689</c:v>
                </c:pt>
                <c:pt idx="146">
                  <c:v>23.300178933480659</c:v>
                </c:pt>
                <c:pt idx="147">
                  <c:v>24.186264148283868</c:v>
                </c:pt>
                <c:pt idx="148">
                  <c:v>8.9962318945146009</c:v>
                </c:pt>
                <c:pt idx="149">
                  <c:v>28.1736476148983</c:v>
                </c:pt>
                <c:pt idx="150">
                  <c:v>9.6924417061456865</c:v>
                </c:pt>
                <c:pt idx="151">
                  <c:v>25.705267373660803</c:v>
                </c:pt>
                <c:pt idx="152">
                  <c:v>6.6544352553918316</c:v>
                </c:pt>
                <c:pt idx="153">
                  <c:v>16.401372618227121</c:v>
                </c:pt>
                <c:pt idx="154">
                  <c:v>23.933096944054377</c:v>
                </c:pt>
                <c:pt idx="155">
                  <c:v>13.426657968530634</c:v>
                </c:pt>
                <c:pt idx="156">
                  <c:v>27.034395195865599</c:v>
                </c:pt>
                <c:pt idx="157">
                  <c:v>18.046959445718784</c:v>
                </c:pt>
                <c:pt idx="158">
                  <c:v>9.0595236955719685</c:v>
                </c:pt>
                <c:pt idx="159">
                  <c:v>19.059628262636743</c:v>
                </c:pt>
                <c:pt idx="160">
                  <c:v>11.970946544211081</c:v>
                </c:pt>
                <c:pt idx="161">
                  <c:v>21.084965896472639</c:v>
                </c:pt>
                <c:pt idx="162">
                  <c:v>18.869752859464619</c:v>
                </c:pt>
                <c:pt idx="163">
                  <c:v>13.363366167473266</c:v>
                </c:pt>
                <c:pt idx="164">
                  <c:v>27.667313206439331</c:v>
                </c:pt>
                <c:pt idx="165">
                  <c:v>20.76850689118578</c:v>
                </c:pt>
                <c:pt idx="166">
                  <c:v>17.793792241489307</c:v>
                </c:pt>
                <c:pt idx="167">
                  <c:v>24.122972347226501</c:v>
                </c:pt>
                <c:pt idx="168">
                  <c:v>33.933201511119151</c:v>
                </c:pt>
                <c:pt idx="169">
                  <c:v>18.046959445718784</c:v>
                </c:pt>
                <c:pt idx="170">
                  <c:v>12.413989151612689</c:v>
                </c:pt>
                <c:pt idx="171">
                  <c:v>8.0468548786540168</c:v>
                </c:pt>
                <c:pt idx="172">
                  <c:v>17.730500440431925</c:v>
                </c:pt>
                <c:pt idx="173">
                  <c:v>17.730500440431925</c:v>
                </c:pt>
                <c:pt idx="174">
                  <c:v>29.439483636045736</c:v>
                </c:pt>
                <c:pt idx="175">
                  <c:v>10.831694125178387</c:v>
                </c:pt>
                <c:pt idx="176">
                  <c:v>13.236782565358524</c:v>
                </c:pt>
                <c:pt idx="177">
                  <c:v>30.388860651906313</c:v>
                </c:pt>
                <c:pt idx="178">
                  <c:v>19.249503665808859</c:v>
                </c:pt>
                <c:pt idx="179">
                  <c:v>26.71793619057874</c:v>
                </c:pt>
                <c:pt idx="180">
                  <c:v>26.781227991636115</c:v>
                </c:pt>
                <c:pt idx="181">
                  <c:v>4.5025140194411932</c:v>
                </c:pt>
                <c:pt idx="182">
                  <c:v>13.489949769588002</c:v>
                </c:pt>
                <c:pt idx="183">
                  <c:v>15.515287403423912</c:v>
                </c:pt>
                <c:pt idx="184">
                  <c:v>17.793792241489307</c:v>
                </c:pt>
                <c:pt idx="185">
                  <c:v>13.553241570645383</c:v>
                </c:pt>
                <c:pt idx="186">
                  <c:v>29.755942641332595</c:v>
                </c:pt>
                <c:pt idx="187">
                  <c:v>23.173595331365924</c:v>
                </c:pt>
                <c:pt idx="188">
                  <c:v>22.603969121849566</c:v>
                </c:pt>
                <c:pt idx="189">
                  <c:v>24.629306755685477</c:v>
                </c:pt>
                <c:pt idx="190">
                  <c:v>11.591195737866848</c:v>
                </c:pt>
                <c:pt idx="191">
                  <c:v>32.540781887856966</c:v>
                </c:pt>
                <c:pt idx="192">
                  <c:v>20.135588880612062</c:v>
                </c:pt>
                <c:pt idx="193">
                  <c:v>27.477437803267208</c:v>
                </c:pt>
                <c:pt idx="194">
                  <c:v>14.755785790735445</c:v>
                </c:pt>
                <c:pt idx="195">
                  <c:v>21.717883907046357</c:v>
                </c:pt>
                <c:pt idx="196">
                  <c:v>15.008952994964936</c:v>
                </c:pt>
                <c:pt idx="197">
                  <c:v>17.350749634087698</c:v>
                </c:pt>
                <c:pt idx="198">
                  <c:v>9.9456089103751779</c:v>
                </c:pt>
                <c:pt idx="199">
                  <c:v>17.350749634087698</c:v>
                </c:pt>
                <c:pt idx="200">
                  <c:v>17.034290628800839</c:v>
                </c:pt>
                <c:pt idx="201">
                  <c:v>14.819077591792819</c:v>
                </c:pt>
                <c:pt idx="202">
                  <c:v>25.831850975775538</c:v>
                </c:pt>
                <c:pt idx="203">
                  <c:v>16.970998827743465</c:v>
                </c:pt>
                <c:pt idx="204">
                  <c:v>32.667365489971715</c:v>
                </c:pt>
                <c:pt idx="205">
                  <c:v>21.528008503874247</c:v>
                </c:pt>
                <c:pt idx="206">
                  <c:v>20.00900527849732</c:v>
                </c:pt>
                <c:pt idx="207">
                  <c:v>24.692598556742837</c:v>
                </c:pt>
                <c:pt idx="208">
                  <c:v>13.679825172760125</c:v>
                </c:pt>
                <c:pt idx="209">
                  <c:v>13.996284178046984</c:v>
                </c:pt>
                <c:pt idx="210">
                  <c:v>10.831694125178387</c:v>
                </c:pt>
                <c:pt idx="211">
                  <c:v>26.401477185291881</c:v>
                </c:pt>
                <c:pt idx="212">
                  <c:v>17.350749634087698</c:v>
                </c:pt>
                <c:pt idx="213">
                  <c:v>22.350801917620075</c:v>
                </c:pt>
                <c:pt idx="214">
                  <c:v>16.021621811882881</c:v>
                </c:pt>
                <c:pt idx="215">
                  <c:v>37.857293176676208</c:v>
                </c:pt>
                <c:pt idx="216">
                  <c:v>11.907654743153707</c:v>
                </c:pt>
                <c:pt idx="217">
                  <c:v>12.160821947383198</c:v>
                </c:pt>
                <c:pt idx="218">
                  <c:v>23.869805142997009</c:v>
                </c:pt>
                <c:pt idx="219">
                  <c:v>16.71783162351398</c:v>
                </c:pt>
                <c:pt idx="220">
                  <c:v>18.679877456292509</c:v>
                </c:pt>
                <c:pt idx="221">
                  <c:v>30.452152452963702</c:v>
                </c:pt>
                <c:pt idx="222">
                  <c:v>16.021621811882881</c:v>
                </c:pt>
                <c:pt idx="223">
                  <c:v>12.983615361129033</c:v>
                </c:pt>
                <c:pt idx="224">
                  <c:v>20.895090493300522</c:v>
                </c:pt>
                <c:pt idx="225">
                  <c:v>10.072192512489927</c:v>
                </c:pt>
                <c:pt idx="226">
                  <c:v>18.236834848890901</c:v>
                </c:pt>
                <c:pt idx="227">
                  <c:v>21.781175708103738</c:v>
                </c:pt>
                <c:pt idx="228">
                  <c:v>17.160874230915582</c:v>
                </c:pt>
                <c:pt idx="229">
                  <c:v>19.439379068980969</c:v>
                </c:pt>
                <c:pt idx="230">
                  <c:v>15.262120199194428</c:v>
                </c:pt>
                <c:pt idx="231">
                  <c:v>21.781175708103738</c:v>
                </c:pt>
                <c:pt idx="232">
                  <c:v>16.33808081716974</c:v>
                </c:pt>
                <c:pt idx="233">
                  <c:v>20.641923289071045</c:v>
                </c:pt>
                <c:pt idx="234">
                  <c:v>19.629254472153086</c:v>
                </c:pt>
                <c:pt idx="235">
                  <c:v>21.084965896472639</c:v>
                </c:pt>
                <c:pt idx="236">
                  <c:v>22.730552723964315</c:v>
                </c:pt>
                <c:pt idx="237">
                  <c:v>32.60407368891434</c:v>
                </c:pt>
                <c:pt idx="238">
                  <c:v>12.983615361129033</c:v>
                </c:pt>
                <c:pt idx="239">
                  <c:v>24.186264148283868</c:v>
                </c:pt>
                <c:pt idx="240">
                  <c:v>11.021569528350504</c:v>
                </c:pt>
                <c:pt idx="241">
                  <c:v>35.262329333323962</c:v>
                </c:pt>
                <c:pt idx="242">
                  <c:v>29.566067238160485</c:v>
                </c:pt>
                <c:pt idx="243">
                  <c:v>32.350906484684856</c:v>
                </c:pt>
                <c:pt idx="244">
                  <c:v>27.730605007496692</c:v>
                </c:pt>
                <c:pt idx="245">
                  <c:v>13.93299237698961</c:v>
                </c:pt>
                <c:pt idx="246">
                  <c:v>28.679982023357269</c:v>
                </c:pt>
                <c:pt idx="247">
                  <c:v>13.489949769588002</c:v>
                </c:pt>
                <c:pt idx="248">
                  <c:v>27.034395195865599</c:v>
                </c:pt>
                <c:pt idx="249">
                  <c:v>31.14836226459478</c:v>
                </c:pt>
                <c:pt idx="250">
                  <c:v>24.692598556742837</c:v>
                </c:pt>
                <c:pt idx="251">
                  <c:v>29.249608232873626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595456"/>
        <c:axId val="365596032"/>
      </c:scatterChart>
      <c:valAx>
        <c:axId val="365595456"/>
        <c:scaling>
          <c:orientation val="minMax"/>
          <c:max val="150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 Circumfrence (cm)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65596032"/>
        <c:crosses val="autoZero"/>
        <c:crossBetween val="midCat"/>
      </c:valAx>
      <c:valAx>
        <c:axId val="3655960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6559545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'Problem 1'!$B$10:$B$261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'Problem 1'!$E$10:$E$261</c:f>
              <c:numCache>
                <c:formatCode>0.000000</c:formatCode>
                <c:ptCount val="252"/>
                <c:pt idx="0">
                  <c:v>-2.2026185865059595</c:v>
                </c:pt>
                <c:pt idx="1">
                  <c:v>-7.0101989632437753</c:v>
                </c:pt>
                <c:pt idx="2">
                  <c:v>9.0885027849449962</c:v>
                </c:pt>
                <c:pt idx="3">
                  <c:v>-4.8621201991944272</c:v>
                </c:pt>
                <c:pt idx="4">
                  <c:v>4.83019485700299</c:v>
                </c:pt>
                <c:pt idx="5">
                  <c:v>0.5745357162158129</c:v>
                </c:pt>
                <c:pt idx="6">
                  <c:v>1.216332355338583</c:v>
                </c:pt>
                <c:pt idx="7">
                  <c:v>-4.1912480213992307</c:v>
                </c:pt>
                <c:pt idx="8">
                  <c:v>-8.6937399579569163</c:v>
                </c:pt>
                <c:pt idx="9">
                  <c:v>-4.9545398224565993</c:v>
                </c:pt>
                <c:pt idx="10">
                  <c:v>-6.3899497695880019</c:v>
                </c:pt>
                <c:pt idx="11">
                  <c:v>-10.310251246776165</c:v>
                </c:pt>
                <c:pt idx="12">
                  <c:v>2.246706145822241</c:v>
                </c:pt>
                <c:pt idx="13">
                  <c:v>-3.8090575620296967</c:v>
                </c:pt>
                <c:pt idx="14">
                  <c:v>0.50869969506837975</c:v>
                </c:pt>
                <c:pt idx="15">
                  <c:v>1.5872045331337716</c:v>
                </c:pt>
                <c:pt idx="16">
                  <c:v>7.4086996950683783</c:v>
                </c:pt>
                <c:pt idx="17">
                  <c:v>0.61248988343729138</c:v>
                </c:pt>
                <c:pt idx="18">
                  <c:v>-1.2874578330303237</c:v>
                </c:pt>
                <c:pt idx="19">
                  <c:v>-7.6862641482838683</c:v>
                </c:pt>
                <c:pt idx="20">
                  <c:v>-2.1748412996447612</c:v>
                </c:pt>
                <c:pt idx="21">
                  <c:v>-7.9103035303085427</c:v>
                </c:pt>
                <c:pt idx="22">
                  <c:v>6.6670599065427663</c:v>
                </c:pt>
                <c:pt idx="23">
                  <c:v>6.4885550684773783</c:v>
                </c:pt>
                <c:pt idx="24">
                  <c:v>5.1303517076001484</c:v>
                </c:pt>
                <c:pt idx="25">
                  <c:v>-7.321569528350504</c:v>
                </c:pt>
                <c:pt idx="26">
                  <c:v>0.10631232557547499</c:v>
                </c:pt>
                <c:pt idx="27">
                  <c:v>6.1821683764860182</c:v>
                </c:pt>
                <c:pt idx="28">
                  <c:v>-3.6506450670229311</c:v>
                </c:pt>
                <c:pt idx="29">
                  <c:v>-4.6266579685306333</c:v>
                </c:pt>
                <c:pt idx="30">
                  <c:v>-4.81783162351398</c:v>
                </c:pt>
                <c:pt idx="31">
                  <c:v>-8.3595759791043527</c:v>
                </c:pt>
                <c:pt idx="32">
                  <c:v>1.1581812779937373</c:v>
                </c:pt>
                <c:pt idx="33">
                  <c:v>-2.8862641482838676</c:v>
                </c:pt>
                <c:pt idx="34">
                  <c:v>-1.4433261079470299</c:v>
                </c:pt>
                <c:pt idx="35">
                  <c:v>7.9389689184872694</c:v>
                </c:pt>
                <c:pt idx="36">
                  <c:v>-0.23943135251336045</c:v>
                </c:pt>
                <c:pt idx="37">
                  <c:v>5.2896964696914566</c:v>
                </c:pt>
                <c:pt idx="38">
                  <c:v>-19.113161451592916</c:v>
                </c:pt>
                <c:pt idx="39">
                  <c:v>3.6035589713558736</c:v>
                </c:pt>
                <c:pt idx="40">
                  <c:v>-5.952257020028469</c:v>
                </c:pt>
                <c:pt idx="41">
                  <c:v>6.3086474115359934</c:v>
                </c:pt>
                <c:pt idx="42">
                  <c:v>0.64151313857733072</c:v>
                </c:pt>
                <c:pt idx="43">
                  <c:v>5.4086474115359948</c:v>
                </c:pt>
                <c:pt idx="44">
                  <c:v>-0.97977288922774175</c:v>
                </c:pt>
                <c:pt idx="45">
                  <c:v>1.7391780526168024</c:v>
                </c:pt>
                <c:pt idx="46">
                  <c:v>3.5759385350918116</c:v>
                </c:pt>
                <c:pt idx="47">
                  <c:v>-5.2949859262357553</c:v>
                </c:pt>
                <c:pt idx="48">
                  <c:v>0.2366338325267332</c:v>
                </c:pt>
                <c:pt idx="49">
                  <c:v>-1.1354320300149112</c:v>
                </c:pt>
                <c:pt idx="50">
                  <c:v>-5.251995602366538</c:v>
                </c:pt>
                <c:pt idx="51">
                  <c:v>-3.2823171093178107</c:v>
                </c:pt>
                <c:pt idx="52">
                  <c:v>-4.477280952670057</c:v>
                </c:pt>
                <c:pt idx="53">
                  <c:v>-4.6582777272931297</c:v>
                </c:pt>
                <c:pt idx="54">
                  <c:v>-5.7924417061456861</c:v>
                </c:pt>
                <c:pt idx="55">
                  <c:v>-1.2698051429970079</c:v>
                </c:pt>
                <c:pt idx="56">
                  <c:v>-3.3432215408822614</c:v>
                </c:pt>
                <c:pt idx="57">
                  <c:v>1.4719392125933695</c:v>
                </c:pt>
                <c:pt idx="58">
                  <c:v>4.2757294009622768</c:v>
                </c:pt>
                <c:pt idx="59">
                  <c:v>1.8061554749783184</c:v>
                </c:pt>
                <c:pt idx="60">
                  <c:v>-0.80781159375086276</c:v>
                </c:pt>
                <c:pt idx="61">
                  <c:v>9.2846603130437053</c:v>
                </c:pt>
                <c:pt idx="62">
                  <c:v>5.3111916316260555</c:v>
                </c:pt>
                <c:pt idx="63">
                  <c:v>2.1200702601751082</c:v>
                </c:pt>
                <c:pt idx="64">
                  <c:v>4.9491457988475247</c:v>
                </c:pt>
                <c:pt idx="65">
                  <c:v>5.940319453830881</c:v>
                </c:pt>
                <c:pt idx="66">
                  <c:v>7.8201748272398746</c:v>
                </c:pt>
                <c:pt idx="67">
                  <c:v>-1.5887038013091619</c:v>
                </c:pt>
                <c:pt idx="68">
                  <c:v>-3.8987761146046696</c:v>
                </c:pt>
                <c:pt idx="69">
                  <c:v>-1.2228677801617263</c:v>
                </c:pt>
                <c:pt idx="70">
                  <c:v>5.8099979468796086</c:v>
                </c:pt>
                <c:pt idx="71">
                  <c:v>-4.1836153611290321</c:v>
                </c:pt>
                <c:pt idx="72">
                  <c:v>-4.5469071621864074</c:v>
                </c:pt>
                <c:pt idx="73">
                  <c:v>4.8202271107722581</c:v>
                </c:pt>
                <c:pt idx="74">
                  <c:v>-1.5000743664158911</c:v>
                </c:pt>
                <c:pt idx="75">
                  <c:v>6.1493026494446923</c:v>
                </c:pt>
                <c:pt idx="76">
                  <c:v>-1.651943318834153</c:v>
                </c:pt>
                <c:pt idx="77">
                  <c:v>1.4947849098715871</c:v>
                </c:pt>
                <c:pt idx="78">
                  <c:v>0.54161770564209633</c:v>
                </c:pt>
                <c:pt idx="79">
                  <c:v>-4.1837199281937991</c:v>
                </c:pt>
                <c:pt idx="80">
                  <c:v>10.188450501412611</c:v>
                </c:pt>
                <c:pt idx="81">
                  <c:v>9.8922929733139107</c:v>
                </c:pt>
                <c:pt idx="82">
                  <c:v>-4.0773855197348254</c:v>
                </c:pt>
                <c:pt idx="83">
                  <c:v>6.3580767109289553</c:v>
                </c:pt>
                <c:pt idx="84">
                  <c:v>3.25677845911774</c:v>
                </c:pt>
                <c:pt idx="85">
                  <c:v>9.2492503659123031</c:v>
                </c:pt>
                <c:pt idx="86">
                  <c:v>-1.4380808171697392</c:v>
                </c:pt>
                <c:pt idx="87">
                  <c:v>4.9897487532238358</c:v>
                </c:pt>
                <c:pt idx="88">
                  <c:v>-6.7089529949649354</c:v>
                </c:pt>
                <c:pt idx="89">
                  <c:v>-1.2254120002517954</c:v>
                </c:pt>
                <c:pt idx="90">
                  <c:v>-0.58496589647263875</c:v>
                </c:pt>
                <c:pt idx="91">
                  <c:v>-1.3659626710957191</c:v>
                </c:pt>
                <c:pt idx="92">
                  <c:v>-4.6734907643011425</c:v>
                </c:pt>
                <c:pt idx="93">
                  <c:v>2.6124898834372914</c:v>
                </c:pt>
                <c:pt idx="94">
                  <c:v>-7.7811234245713479</c:v>
                </c:pt>
                <c:pt idx="95">
                  <c:v>-5.9634707345380349</c:v>
                </c:pt>
                <c:pt idx="96">
                  <c:v>-8.95329385417776</c:v>
                </c:pt>
                <c:pt idx="97">
                  <c:v>-4.1519956023665365</c:v>
                </c:pt>
                <c:pt idx="98">
                  <c:v>1.3986273817728794</c:v>
                </c:pt>
                <c:pt idx="99">
                  <c:v>2.1277029204453051</c:v>
                </c:pt>
                <c:pt idx="100">
                  <c:v>0.49478490987158708</c:v>
                </c:pt>
                <c:pt idx="101">
                  <c:v>1.5935389415927474</c:v>
                </c:pt>
                <c:pt idx="102">
                  <c:v>3.0657093711991621</c:v>
                </c:pt>
                <c:pt idx="103">
                  <c:v>1.2783259045847295</c:v>
                </c:pt>
                <c:pt idx="104">
                  <c:v>2.4162800718061987</c:v>
                </c:pt>
                <c:pt idx="105">
                  <c:v>2.1682535912892291</c:v>
                </c:pt>
                <c:pt idx="106">
                  <c:v>-6.3419755726034275</c:v>
                </c:pt>
                <c:pt idx="107">
                  <c:v>-6.5824739599149602</c:v>
                </c:pt>
                <c:pt idx="108">
                  <c:v>0.58216837648602038</c:v>
                </c:pt>
                <c:pt idx="109">
                  <c:v>2.4036635384206306</c:v>
                </c:pt>
                <c:pt idx="110">
                  <c:v>1.7796241563959576</c:v>
                </c:pt>
                <c:pt idx="111">
                  <c:v>0.96560480413440075</c:v>
                </c:pt>
                <c:pt idx="112">
                  <c:v>1.3947849098715892</c:v>
                </c:pt>
                <c:pt idx="113">
                  <c:v>4.012542166969677</c:v>
                </c:pt>
                <c:pt idx="114">
                  <c:v>7.6403717373632567</c:v>
                </c:pt>
                <c:pt idx="115">
                  <c:v>1.3112961986908367</c:v>
                </c:pt>
                <c:pt idx="116">
                  <c:v>2.5593749627401863</c:v>
                </c:pt>
                <c:pt idx="117">
                  <c:v>-3.6406250372598148</c:v>
                </c:pt>
                <c:pt idx="118">
                  <c:v>6.7403717373632581</c:v>
                </c:pt>
                <c:pt idx="119">
                  <c:v>2.1416699891744884</c:v>
                </c:pt>
                <c:pt idx="120">
                  <c:v>4.5365292654619651</c:v>
                </c:pt>
                <c:pt idx="121">
                  <c:v>2.6327390770930599</c:v>
                </c:pt>
                <c:pt idx="122">
                  <c:v>1.3999256335841075</c:v>
                </c:pt>
                <c:pt idx="123">
                  <c:v>0.9277552039776964</c:v>
                </c:pt>
                <c:pt idx="124">
                  <c:v>-6.4087748748598017E-3</c:v>
                </c:pt>
                <c:pt idx="125">
                  <c:v>2.2666763797552392E-2</c:v>
                </c:pt>
                <c:pt idx="126">
                  <c:v>8.3302471405353806</c:v>
                </c:pt>
                <c:pt idx="127">
                  <c:v>7.4543910896248207</c:v>
                </c:pt>
                <c:pt idx="128">
                  <c:v>1.0441619257321726</c:v>
                </c:pt>
                <c:pt idx="129">
                  <c:v>-0.74187100553865371</c:v>
                </c:pt>
                <c:pt idx="130">
                  <c:v>0.49608316168281874</c:v>
                </c:pt>
                <c:pt idx="131">
                  <c:v>4.9694995595680744</c:v>
                </c:pt>
                <c:pt idx="132">
                  <c:v>-0.14322154088225858</c:v>
                </c:pt>
                <c:pt idx="133">
                  <c:v>8.9391257690844199</c:v>
                </c:pt>
                <c:pt idx="134">
                  <c:v>8.6315453923465952</c:v>
                </c:pt>
                <c:pt idx="135">
                  <c:v>2.5339850453719066</c:v>
                </c:pt>
                <c:pt idx="136">
                  <c:v>6.7277552039776971</c:v>
                </c:pt>
                <c:pt idx="137">
                  <c:v>6.4162800718061987</c:v>
                </c:pt>
                <c:pt idx="138">
                  <c:v>5.7087519786007697</c:v>
                </c:pt>
                <c:pt idx="139">
                  <c:v>-7.6470640127835523</c:v>
                </c:pt>
                <c:pt idx="140">
                  <c:v>5.3973291299616619</c:v>
                </c:pt>
                <c:pt idx="141">
                  <c:v>-1.1393790689809684</c:v>
                </c:pt>
                <c:pt idx="142">
                  <c:v>5.1264569521664676</c:v>
                </c:pt>
                <c:pt idx="143">
                  <c:v>2.4017299141172899E-2</c:v>
                </c:pt>
                <c:pt idx="144">
                  <c:v>-4.2659103875633271</c:v>
                </c:pt>
                <c:pt idx="145">
                  <c:v>1.7860108483873098</c:v>
                </c:pt>
                <c:pt idx="146">
                  <c:v>-4.1001789334806595</c:v>
                </c:pt>
                <c:pt idx="147">
                  <c:v>5.4137358517161331</c:v>
                </c:pt>
                <c:pt idx="148">
                  <c:v>-3.6962318945146011</c:v>
                </c:pt>
                <c:pt idx="149">
                  <c:v>-2.9736476148983009</c:v>
                </c:pt>
                <c:pt idx="150">
                  <c:v>-0.2924417061456861</c:v>
                </c:pt>
                <c:pt idx="151">
                  <c:v>-6.1052673736608014</c:v>
                </c:pt>
                <c:pt idx="152">
                  <c:v>3.4455647446081681</c:v>
                </c:pt>
                <c:pt idx="153">
                  <c:v>9.8627381772878664E-2</c:v>
                </c:pt>
                <c:pt idx="154">
                  <c:v>-2.9330969440543768</c:v>
                </c:pt>
                <c:pt idx="155">
                  <c:v>3.8733420314693667</c:v>
                </c:pt>
                <c:pt idx="156">
                  <c:v>4.1656048041344</c:v>
                </c:pt>
                <c:pt idx="157">
                  <c:v>-8.0469594457187839</c:v>
                </c:pt>
                <c:pt idx="158">
                  <c:v>3.4404763044280315</c:v>
                </c:pt>
                <c:pt idx="159">
                  <c:v>3.4403717373632574</c:v>
                </c:pt>
                <c:pt idx="160">
                  <c:v>-2.5709465442110808</c:v>
                </c:pt>
                <c:pt idx="161">
                  <c:v>-6.4849658964726391</c:v>
                </c:pt>
                <c:pt idx="162">
                  <c:v>-5.8697528594646187</c:v>
                </c:pt>
                <c:pt idx="163">
                  <c:v>1.7366338325267332</c:v>
                </c:pt>
                <c:pt idx="164">
                  <c:v>-0.36731320643933074</c:v>
                </c:pt>
                <c:pt idx="165">
                  <c:v>-1.5685068911857805</c:v>
                </c:pt>
                <c:pt idx="166">
                  <c:v>4.0062077585106941</c:v>
                </c:pt>
                <c:pt idx="167">
                  <c:v>-3.8229723472265</c:v>
                </c:pt>
                <c:pt idx="168">
                  <c:v>2.3667984888808462</c:v>
                </c:pt>
                <c:pt idx="169">
                  <c:v>-1.5469594457187839</c:v>
                </c:pt>
                <c:pt idx="170">
                  <c:v>-9.4139891516126895</c:v>
                </c:pt>
                <c:pt idx="171">
                  <c:v>-7.3468548786540167</c:v>
                </c:pt>
                <c:pt idx="172">
                  <c:v>2.7694995595680751</c:v>
                </c:pt>
                <c:pt idx="173">
                  <c:v>-0.83050044043192628</c:v>
                </c:pt>
                <c:pt idx="174">
                  <c:v>-4.1394836360457354</c:v>
                </c:pt>
                <c:pt idx="175">
                  <c:v>-0.93169412517838701</c:v>
                </c:pt>
                <c:pt idx="176">
                  <c:v>-0.13678256535852462</c:v>
                </c:pt>
                <c:pt idx="177">
                  <c:v>-0.48886065190631456</c:v>
                </c:pt>
                <c:pt idx="178">
                  <c:v>3.2504963341911406</c:v>
                </c:pt>
                <c:pt idx="179">
                  <c:v>-9.8179361905787417</c:v>
                </c:pt>
                <c:pt idx="180">
                  <c:v>-0.18122799163611347</c:v>
                </c:pt>
                <c:pt idx="181">
                  <c:v>-4.5025140194411932</c:v>
                </c:pt>
                <c:pt idx="182">
                  <c:v>-1.9899497695880015</c:v>
                </c:pt>
                <c:pt idx="183">
                  <c:v>-3.4152874034239122</c:v>
                </c:pt>
                <c:pt idx="184">
                  <c:v>-0.2937922414893066</c:v>
                </c:pt>
                <c:pt idx="185">
                  <c:v>-4.9532415706453836</c:v>
                </c:pt>
                <c:pt idx="186">
                  <c:v>-6.1559426413325937</c:v>
                </c:pt>
                <c:pt idx="187">
                  <c:v>-2.7735953313659252</c:v>
                </c:pt>
                <c:pt idx="188">
                  <c:v>-2.1039691218495662</c:v>
                </c:pt>
                <c:pt idx="189">
                  <c:v>-0.22930675568547798</c:v>
                </c:pt>
                <c:pt idx="190">
                  <c:v>-0.19119573786684718</c:v>
                </c:pt>
                <c:pt idx="191">
                  <c:v>5.5592181121430357</c:v>
                </c:pt>
                <c:pt idx="192">
                  <c:v>-4.2355888806120614</c:v>
                </c:pt>
                <c:pt idx="193">
                  <c:v>-2.7774378032672082</c:v>
                </c:pt>
                <c:pt idx="194">
                  <c:v>8.0442142092645561</c:v>
                </c:pt>
                <c:pt idx="195">
                  <c:v>3.7821160929536433</c:v>
                </c:pt>
                <c:pt idx="196">
                  <c:v>6.9910470050350639</c:v>
                </c:pt>
                <c:pt idx="197">
                  <c:v>0.34925036591230096</c:v>
                </c:pt>
                <c:pt idx="198">
                  <c:v>-3.3456089103751783</c:v>
                </c:pt>
                <c:pt idx="199">
                  <c:v>6.2492503659123031</c:v>
                </c:pt>
                <c:pt idx="200">
                  <c:v>-4.83429062880084</c:v>
                </c:pt>
                <c:pt idx="201">
                  <c:v>7.2809224082071822</c:v>
                </c:pt>
                <c:pt idx="202">
                  <c:v>2.8681490242244614</c:v>
                </c:pt>
                <c:pt idx="203">
                  <c:v>-10.970998827743465</c:v>
                </c:pt>
                <c:pt idx="204">
                  <c:v>2.1326345100282822</c:v>
                </c:pt>
                <c:pt idx="205">
                  <c:v>-4.9280085038742456</c:v>
                </c:pt>
                <c:pt idx="206">
                  <c:v>12.890994721502679</c:v>
                </c:pt>
                <c:pt idx="207">
                  <c:v>8.1074014432571602</c:v>
                </c:pt>
                <c:pt idx="208">
                  <c:v>-4.0798251727601258</c:v>
                </c:pt>
                <c:pt idx="209">
                  <c:v>-3.1962841780469837</c:v>
                </c:pt>
                <c:pt idx="210">
                  <c:v>-3.7316941251783877</c:v>
                </c:pt>
                <c:pt idx="211">
                  <c:v>0.79852281470811803</c:v>
                </c:pt>
                <c:pt idx="212">
                  <c:v>2.1492503659123017</c:v>
                </c:pt>
                <c:pt idx="213">
                  <c:v>-3.6508019176200754</c:v>
                </c:pt>
                <c:pt idx="214">
                  <c:v>3.4783781881171194</c:v>
                </c:pt>
                <c:pt idx="215">
                  <c:v>9.6427068233237918</c:v>
                </c:pt>
                <c:pt idx="216">
                  <c:v>1.6923452568462931</c:v>
                </c:pt>
                <c:pt idx="217">
                  <c:v>-4.660821947383198</c:v>
                </c:pt>
                <c:pt idx="218">
                  <c:v>0.63019485700299072</c:v>
                </c:pt>
                <c:pt idx="219">
                  <c:v>-1.7178316235139803</c:v>
                </c:pt>
                <c:pt idx="220">
                  <c:v>-6.2798774562925086</c:v>
                </c:pt>
                <c:pt idx="221">
                  <c:v>-4.452152452963702</c:v>
                </c:pt>
                <c:pt idx="222">
                  <c:v>-4.5216218118828806</c:v>
                </c:pt>
                <c:pt idx="223">
                  <c:v>-7.7836153611290326</c:v>
                </c:pt>
                <c:pt idx="224">
                  <c:v>-9.9950904933005216</c:v>
                </c:pt>
                <c:pt idx="225">
                  <c:v>2.4278074875100728</c:v>
                </c:pt>
                <c:pt idx="226">
                  <c:v>-3.4368348488909</c:v>
                </c:pt>
                <c:pt idx="227">
                  <c:v>3.4188242918962608</c:v>
                </c:pt>
                <c:pt idx="228">
                  <c:v>-2.2608742309155812</c:v>
                </c:pt>
                <c:pt idx="229">
                  <c:v>-2.4393790689809691</c:v>
                </c:pt>
                <c:pt idx="230">
                  <c:v>-4.6621201991944279</c:v>
                </c:pt>
                <c:pt idx="231">
                  <c:v>-5.6811757081037371</c:v>
                </c:pt>
                <c:pt idx="232">
                  <c:v>-0.93808081716973923</c:v>
                </c:pt>
                <c:pt idx="233">
                  <c:v>6.0580767109289546</c:v>
                </c:pt>
                <c:pt idx="234">
                  <c:v>6.1707455278469148</c:v>
                </c:pt>
                <c:pt idx="235">
                  <c:v>-2.4849658964726373</c:v>
                </c:pt>
                <c:pt idx="236">
                  <c:v>2.0694472760356852</c:v>
                </c:pt>
                <c:pt idx="237">
                  <c:v>-5.3040736889143396</c:v>
                </c:pt>
                <c:pt idx="238">
                  <c:v>-0.58361536112903245</c:v>
                </c:pt>
                <c:pt idx="239">
                  <c:v>5.7137358517161303</c:v>
                </c:pt>
                <c:pt idx="240">
                  <c:v>5.9784304716494958</c:v>
                </c:pt>
                <c:pt idx="241">
                  <c:v>-0.26232933332396158</c:v>
                </c:pt>
                <c:pt idx="242">
                  <c:v>0.83393276183951315</c:v>
                </c:pt>
                <c:pt idx="243">
                  <c:v>0.24909351531514545</c:v>
                </c:pt>
                <c:pt idx="244">
                  <c:v>1.2693949925033081</c:v>
                </c:pt>
                <c:pt idx="245">
                  <c:v>1.2670076230103895</c:v>
                </c:pt>
                <c:pt idx="246">
                  <c:v>1.5200179766427304</c:v>
                </c:pt>
                <c:pt idx="247">
                  <c:v>-2.4899497695880015</c:v>
                </c:pt>
                <c:pt idx="248">
                  <c:v>6.5656048041344022</c:v>
                </c:pt>
                <c:pt idx="249">
                  <c:v>-1.8483622645947797</c:v>
                </c:pt>
                <c:pt idx="250">
                  <c:v>1.307401443257163</c:v>
                </c:pt>
                <c:pt idx="251">
                  <c:v>2.6503917671263721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597760"/>
        <c:axId val="365598336"/>
      </c:scatterChart>
      <c:valAx>
        <c:axId val="365597760"/>
        <c:scaling>
          <c:orientation val="minMax"/>
          <c:max val="150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65598336"/>
        <c:crossesAt val="0"/>
        <c:crossBetween val="midCat"/>
      </c:valAx>
      <c:valAx>
        <c:axId val="3655983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6559776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'Problem 1'!$A$10:$A$261</c:f>
              <c:numCache>
                <c:formatCode>General</c:formatCode>
                <c:ptCount val="2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</c:numCache>
            </c:numRef>
          </c:xVal>
          <c:yVal>
            <c:numRef>
              <c:f>'Problem 1'!$E$10:$E$261</c:f>
              <c:numCache>
                <c:formatCode>0.000000</c:formatCode>
                <c:ptCount val="252"/>
                <c:pt idx="0">
                  <c:v>-2.2026185865059595</c:v>
                </c:pt>
                <c:pt idx="1">
                  <c:v>-7.0101989632437753</c:v>
                </c:pt>
                <c:pt idx="2">
                  <c:v>9.0885027849449962</c:v>
                </c:pt>
                <c:pt idx="3">
                  <c:v>-4.8621201991944272</c:v>
                </c:pt>
                <c:pt idx="4">
                  <c:v>4.83019485700299</c:v>
                </c:pt>
                <c:pt idx="5">
                  <c:v>0.5745357162158129</c:v>
                </c:pt>
                <c:pt idx="6">
                  <c:v>1.216332355338583</c:v>
                </c:pt>
                <c:pt idx="7">
                  <c:v>-4.1912480213992307</c:v>
                </c:pt>
                <c:pt idx="8">
                  <c:v>-8.6937399579569163</c:v>
                </c:pt>
                <c:pt idx="9">
                  <c:v>-4.9545398224565993</c:v>
                </c:pt>
                <c:pt idx="10">
                  <c:v>-6.3899497695880019</c:v>
                </c:pt>
                <c:pt idx="11">
                  <c:v>-10.310251246776165</c:v>
                </c:pt>
                <c:pt idx="12">
                  <c:v>2.246706145822241</c:v>
                </c:pt>
                <c:pt idx="13">
                  <c:v>-3.8090575620296967</c:v>
                </c:pt>
                <c:pt idx="14">
                  <c:v>0.50869969506837975</c:v>
                </c:pt>
                <c:pt idx="15">
                  <c:v>1.5872045331337716</c:v>
                </c:pt>
                <c:pt idx="16">
                  <c:v>7.4086996950683783</c:v>
                </c:pt>
                <c:pt idx="17">
                  <c:v>0.61248988343729138</c:v>
                </c:pt>
                <c:pt idx="18">
                  <c:v>-1.2874578330303237</c:v>
                </c:pt>
                <c:pt idx="19">
                  <c:v>-7.6862641482838683</c:v>
                </c:pt>
                <c:pt idx="20">
                  <c:v>-2.1748412996447612</c:v>
                </c:pt>
                <c:pt idx="21">
                  <c:v>-7.9103035303085427</c:v>
                </c:pt>
                <c:pt idx="22">
                  <c:v>6.6670599065427663</c:v>
                </c:pt>
                <c:pt idx="23">
                  <c:v>6.4885550684773783</c:v>
                </c:pt>
                <c:pt idx="24">
                  <c:v>5.1303517076001484</c:v>
                </c:pt>
                <c:pt idx="25">
                  <c:v>-7.321569528350504</c:v>
                </c:pt>
                <c:pt idx="26">
                  <c:v>0.10631232557547499</c:v>
                </c:pt>
                <c:pt idx="27">
                  <c:v>6.1821683764860182</c:v>
                </c:pt>
                <c:pt idx="28">
                  <c:v>-3.6506450670229311</c:v>
                </c:pt>
                <c:pt idx="29">
                  <c:v>-4.6266579685306333</c:v>
                </c:pt>
                <c:pt idx="30">
                  <c:v>-4.81783162351398</c:v>
                </c:pt>
                <c:pt idx="31">
                  <c:v>-8.3595759791043527</c:v>
                </c:pt>
                <c:pt idx="32">
                  <c:v>1.1581812779937373</c:v>
                </c:pt>
                <c:pt idx="33">
                  <c:v>-2.8862641482838676</c:v>
                </c:pt>
                <c:pt idx="34">
                  <c:v>-1.4433261079470299</c:v>
                </c:pt>
                <c:pt idx="35">
                  <c:v>7.9389689184872694</c:v>
                </c:pt>
                <c:pt idx="36">
                  <c:v>-0.23943135251336045</c:v>
                </c:pt>
                <c:pt idx="37">
                  <c:v>5.2896964696914566</c:v>
                </c:pt>
                <c:pt idx="38">
                  <c:v>-19.113161451592916</c:v>
                </c:pt>
                <c:pt idx="39">
                  <c:v>3.6035589713558736</c:v>
                </c:pt>
                <c:pt idx="40">
                  <c:v>-5.952257020028469</c:v>
                </c:pt>
                <c:pt idx="41">
                  <c:v>6.3086474115359934</c:v>
                </c:pt>
                <c:pt idx="42">
                  <c:v>0.64151313857733072</c:v>
                </c:pt>
                <c:pt idx="43">
                  <c:v>5.4086474115359948</c:v>
                </c:pt>
                <c:pt idx="44">
                  <c:v>-0.97977288922774175</c:v>
                </c:pt>
                <c:pt idx="45">
                  <c:v>1.7391780526168024</c:v>
                </c:pt>
                <c:pt idx="46">
                  <c:v>3.5759385350918116</c:v>
                </c:pt>
                <c:pt idx="47">
                  <c:v>-5.2949859262357553</c:v>
                </c:pt>
                <c:pt idx="48">
                  <c:v>0.2366338325267332</c:v>
                </c:pt>
                <c:pt idx="49">
                  <c:v>-1.1354320300149112</c:v>
                </c:pt>
                <c:pt idx="50">
                  <c:v>-5.251995602366538</c:v>
                </c:pt>
                <c:pt idx="51">
                  <c:v>-3.2823171093178107</c:v>
                </c:pt>
                <c:pt idx="52">
                  <c:v>-4.477280952670057</c:v>
                </c:pt>
                <c:pt idx="53">
                  <c:v>-4.6582777272931297</c:v>
                </c:pt>
                <c:pt idx="54">
                  <c:v>-5.7924417061456861</c:v>
                </c:pt>
                <c:pt idx="55">
                  <c:v>-1.2698051429970079</c:v>
                </c:pt>
                <c:pt idx="56">
                  <c:v>-3.3432215408822614</c:v>
                </c:pt>
                <c:pt idx="57">
                  <c:v>1.4719392125933695</c:v>
                </c:pt>
                <c:pt idx="58">
                  <c:v>4.2757294009622768</c:v>
                </c:pt>
                <c:pt idx="59">
                  <c:v>1.8061554749783184</c:v>
                </c:pt>
                <c:pt idx="60">
                  <c:v>-0.80781159375086276</c:v>
                </c:pt>
                <c:pt idx="61">
                  <c:v>9.2846603130437053</c:v>
                </c:pt>
                <c:pt idx="62">
                  <c:v>5.3111916316260555</c:v>
                </c:pt>
                <c:pt idx="63">
                  <c:v>2.1200702601751082</c:v>
                </c:pt>
                <c:pt idx="64">
                  <c:v>4.9491457988475247</c:v>
                </c:pt>
                <c:pt idx="65">
                  <c:v>5.940319453830881</c:v>
                </c:pt>
                <c:pt idx="66">
                  <c:v>7.8201748272398746</c:v>
                </c:pt>
                <c:pt idx="67">
                  <c:v>-1.5887038013091619</c:v>
                </c:pt>
                <c:pt idx="68">
                  <c:v>-3.8987761146046696</c:v>
                </c:pt>
                <c:pt idx="69">
                  <c:v>-1.2228677801617263</c:v>
                </c:pt>
                <c:pt idx="70">
                  <c:v>5.8099979468796086</c:v>
                </c:pt>
                <c:pt idx="71">
                  <c:v>-4.1836153611290321</c:v>
                </c:pt>
                <c:pt idx="72">
                  <c:v>-4.5469071621864074</c:v>
                </c:pt>
                <c:pt idx="73">
                  <c:v>4.8202271107722581</c:v>
                </c:pt>
                <c:pt idx="74">
                  <c:v>-1.5000743664158911</c:v>
                </c:pt>
                <c:pt idx="75">
                  <c:v>6.1493026494446923</c:v>
                </c:pt>
                <c:pt idx="76">
                  <c:v>-1.651943318834153</c:v>
                </c:pt>
                <c:pt idx="77">
                  <c:v>1.4947849098715871</c:v>
                </c:pt>
                <c:pt idx="78">
                  <c:v>0.54161770564209633</c:v>
                </c:pt>
                <c:pt idx="79">
                  <c:v>-4.1837199281937991</c:v>
                </c:pt>
                <c:pt idx="80">
                  <c:v>10.188450501412611</c:v>
                </c:pt>
                <c:pt idx="81">
                  <c:v>9.8922929733139107</c:v>
                </c:pt>
                <c:pt idx="82">
                  <c:v>-4.0773855197348254</c:v>
                </c:pt>
                <c:pt idx="83">
                  <c:v>6.3580767109289553</c:v>
                </c:pt>
                <c:pt idx="84">
                  <c:v>3.25677845911774</c:v>
                </c:pt>
                <c:pt idx="85">
                  <c:v>9.2492503659123031</c:v>
                </c:pt>
                <c:pt idx="86">
                  <c:v>-1.4380808171697392</c:v>
                </c:pt>
                <c:pt idx="87">
                  <c:v>4.9897487532238358</c:v>
                </c:pt>
                <c:pt idx="88">
                  <c:v>-6.7089529949649354</c:v>
                </c:pt>
                <c:pt idx="89">
                  <c:v>-1.2254120002517954</c:v>
                </c:pt>
                <c:pt idx="90">
                  <c:v>-0.58496589647263875</c:v>
                </c:pt>
                <c:pt idx="91">
                  <c:v>-1.3659626710957191</c:v>
                </c:pt>
                <c:pt idx="92">
                  <c:v>-4.6734907643011425</c:v>
                </c:pt>
                <c:pt idx="93">
                  <c:v>2.6124898834372914</c:v>
                </c:pt>
                <c:pt idx="94">
                  <c:v>-7.7811234245713479</c:v>
                </c:pt>
                <c:pt idx="95">
                  <c:v>-5.9634707345380349</c:v>
                </c:pt>
                <c:pt idx="96">
                  <c:v>-8.95329385417776</c:v>
                </c:pt>
                <c:pt idx="97">
                  <c:v>-4.1519956023665365</c:v>
                </c:pt>
                <c:pt idx="98">
                  <c:v>1.3986273817728794</c:v>
                </c:pt>
                <c:pt idx="99">
                  <c:v>2.1277029204453051</c:v>
                </c:pt>
                <c:pt idx="100">
                  <c:v>0.49478490987158708</c:v>
                </c:pt>
                <c:pt idx="101">
                  <c:v>1.5935389415927474</c:v>
                </c:pt>
                <c:pt idx="102">
                  <c:v>3.0657093711991621</c:v>
                </c:pt>
                <c:pt idx="103">
                  <c:v>1.2783259045847295</c:v>
                </c:pt>
                <c:pt idx="104">
                  <c:v>2.4162800718061987</c:v>
                </c:pt>
                <c:pt idx="105">
                  <c:v>2.1682535912892291</c:v>
                </c:pt>
                <c:pt idx="106">
                  <c:v>-6.3419755726034275</c:v>
                </c:pt>
                <c:pt idx="107">
                  <c:v>-6.5824739599149602</c:v>
                </c:pt>
                <c:pt idx="108">
                  <c:v>0.58216837648602038</c:v>
                </c:pt>
                <c:pt idx="109">
                  <c:v>2.4036635384206306</c:v>
                </c:pt>
                <c:pt idx="110">
                  <c:v>1.7796241563959576</c:v>
                </c:pt>
                <c:pt idx="111">
                  <c:v>0.96560480413440075</c:v>
                </c:pt>
                <c:pt idx="112">
                  <c:v>1.3947849098715892</c:v>
                </c:pt>
                <c:pt idx="113">
                  <c:v>4.012542166969677</c:v>
                </c:pt>
                <c:pt idx="114">
                  <c:v>7.6403717373632567</c:v>
                </c:pt>
                <c:pt idx="115">
                  <c:v>1.3112961986908367</c:v>
                </c:pt>
                <c:pt idx="116">
                  <c:v>2.5593749627401863</c:v>
                </c:pt>
                <c:pt idx="117">
                  <c:v>-3.6406250372598148</c:v>
                </c:pt>
                <c:pt idx="118">
                  <c:v>6.7403717373632581</c:v>
                </c:pt>
                <c:pt idx="119">
                  <c:v>2.1416699891744884</c:v>
                </c:pt>
                <c:pt idx="120">
                  <c:v>4.5365292654619651</c:v>
                </c:pt>
                <c:pt idx="121">
                  <c:v>2.6327390770930599</c:v>
                </c:pt>
                <c:pt idx="122">
                  <c:v>1.3999256335841075</c:v>
                </c:pt>
                <c:pt idx="123">
                  <c:v>0.9277552039776964</c:v>
                </c:pt>
                <c:pt idx="124">
                  <c:v>-6.4087748748598017E-3</c:v>
                </c:pt>
                <c:pt idx="125">
                  <c:v>2.2666763797552392E-2</c:v>
                </c:pt>
                <c:pt idx="126">
                  <c:v>8.3302471405353806</c:v>
                </c:pt>
                <c:pt idx="127">
                  <c:v>7.4543910896248207</c:v>
                </c:pt>
                <c:pt idx="128">
                  <c:v>1.0441619257321726</c:v>
                </c:pt>
                <c:pt idx="129">
                  <c:v>-0.74187100553865371</c:v>
                </c:pt>
                <c:pt idx="130">
                  <c:v>0.49608316168281874</c:v>
                </c:pt>
                <c:pt idx="131">
                  <c:v>4.9694995595680744</c:v>
                </c:pt>
                <c:pt idx="132">
                  <c:v>-0.14322154088225858</c:v>
                </c:pt>
                <c:pt idx="133">
                  <c:v>8.9391257690844199</c:v>
                </c:pt>
                <c:pt idx="134">
                  <c:v>8.6315453923465952</c:v>
                </c:pt>
                <c:pt idx="135">
                  <c:v>2.5339850453719066</c:v>
                </c:pt>
                <c:pt idx="136">
                  <c:v>6.7277552039776971</c:v>
                </c:pt>
                <c:pt idx="137">
                  <c:v>6.4162800718061987</c:v>
                </c:pt>
                <c:pt idx="138">
                  <c:v>5.7087519786007697</c:v>
                </c:pt>
                <c:pt idx="139">
                  <c:v>-7.6470640127835523</c:v>
                </c:pt>
                <c:pt idx="140">
                  <c:v>5.3973291299616619</c:v>
                </c:pt>
                <c:pt idx="141">
                  <c:v>-1.1393790689809684</c:v>
                </c:pt>
                <c:pt idx="142">
                  <c:v>5.1264569521664676</c:v>
                </c:pt>
                <c:pt idx="143">
                  <c:v>2.4017299141172899E-2</c:v>
                </c:pt>
                <c:pt idx="144">
                  <c:v>-4.2659103875633271</c:v>
                </c:pt>
                <c:pt idx="145">
                  <c:v>1.7860108483873098</c:v>
                </c:pt>
                <c:pt idx="146">
                  <c:v>-4.1001789334806595</c:v>
                </c:pt>
                <c:pt idx="147">
                  <c:v>5.4137358517161331</c:v>
                </c:pt>
                <c:pt idx="148">
                  <c:v>-3.6962318945146011</c:v>
                </c:pt>
                <c:pt idx="149">
                  <c:v>-2.9736476148983009</c:v>
                </c:pt>
                <c:pt idx="150">
                  <c:v>-0.2924417061456861</c:v>
                </c:pt>
                <c:pt idx="151">
                  <c:v>-6.1052673736608014</c:v>
                </c:pt>
                <c:pt idx="152">
                  <c:v>3.4455647446081681</c:v>
                </c:pt>
                <c:pt idx="153">
                  <c:v>9.8627381772878664E-2</c:v>
                </c:pt>
                <c:pt idx="154">
                  <c:v>-2.9330969440543768</c:v>
                </c:pt>
                <c:pt idx="155">
                  <c:v>3.8733420314693667</c:v>
                </c:pt>
                <c:pt idx="156">
                  <c:v>4.1656048041344</c:v>
                </c:pt>
                <c:pt idx="157">
                  <c:v>-8.0469594457187839</c:v>
                </c:pt>
                <c:pt idx="158">
                  <c:v>3.4404763044280315</c:v>
                </c:pt>
                <c:pt idx="159">
                  <c:v>3.4403717373632574</c:v>
                </c:pt>
                <c:pt idx="160">
                  <c:v>-2.5709465442110808</c:v>
                </c:pt>
                <c:pt idx="161">
                  <c:v>-6.4849658964726391</c:v>
                </c:pt>
                <c:pt idx="162">
                  <c:v>-5.8697528594646187</c:v>
                </c:pt>
                <c:pt idx="163">
                  <c:v>1.7366338325267332</c:v>
                </c:pt>
                <c:pt idx="164">
                  <c:v>-0.36731320643933074</c:v>
                </c:pt>
                <c:pt idx="165">
                  <c:v>-1.5685068911857805</c:v>
                </c:pt>
                <c:pt idx="166">
                  <c:v>4.0062077585106941</c:v>
                </c:pt>
                <c:pt idx="167">
                  <c:v>-3.8229723472265</c:v>
                </c:pt>
                <c:pt idx="168">
                  <c:v>2.3667984888808462</c:v>
                </c:pt>
                <c:pt idx="169">
                  <c:v>-1.5469594457187839</c:v>
                </c:pt>
                <c:pt idx="170">
                  <c:v>-9.4139891516126895</c:v>
                </c:pt>
                <c:pt idx="171">
                  <c:v>-7.3468548786540167</c:v>
                </c:pt>
                <c:pt idx="172">
                  <c:v>2.7694995595680751</c:v>
                </c:pt>
                <c:pt idx="173">
                  <c:v>-0.83050044043192628</c:v>
                </c:pt>
                <c:pt idx="174">
                  <c:v>-4.1394836360457354</c:v>
                </c:pt>
                <c:pt idx="175">
                  <c:v>-0.93169412517838701</c:v>
                </c:pt>
                <c:pt idx="176">
                  <c:v>-0.13678256535852462</c:v>
                </c:pt>
                <c:pt idx="177">
                  <c:v>-0.48886065190631456</c:v>
                </c:pt>
                <c:pt idx="178">
                  <c:v>3.2504963341911406</c:v>
                </c:pt>
                <c:pt idx="179">
                  <c:v>-9.8179361905787417</c:v>
                </c:pt>
                <c:pt idx="180">
                  <c:v>-0.18122799163611347</c:v>
                </c:pt>
                <c:pt idx="181">
                  <c:v>-4.5025140194411932</c:v>
                </c:pt>
                <c:pt idx="182">
                  <c:v>-1.9899497695880015</c:v>
                </c:pt>
                <c:pt idx="183">
                  <c:v>-3.4152874034239122</c:v>
                </c:pt>
                <c:pt idx="184">
                  <c:v>-0.2937922414893066</c:v>
                </c:pt>
                <c:pt idx="185">
                  <c:v>-4.9532415706453836</c:v>
                </c:pt>
                <c:pt idx="186">
                  <c:v>-6.1559426413325937</c:v>
                </c:pt>
                <c:pt idx="187">
                  <c:v>-2.7735953313659252</c:v>
                </c:pt>
                <c:pt idx="188">
                  <c:v>-2.1039691218495662</c:v>
                </c:pt>
                <c:pt idx="189">
                  <c:v>-0.22930675568547798</c:v>
                </c:pt>
                <c:pt idx="190">
                  <c:v>-0.19119573786684718</c:v>
                </c:pt>
                <c:pt idx="191">
                  <c:v>5.5592181121430357</c:v>
                </c:pt>
                <c:pt idx="192">
                  <c:v>-4.2355888806120614</c:v>
                </c:pt>
                <c:pt idx="193">
                  <c:v>-2.7774378032672082</c:v>
                </c:pt>
                <c:pt idx="194">
                  <c:v>8.0442142092645561</c:v>
                </c:pt>
                <c:pt idx="195">
                  <c:v>3.7821160929536433</c:v>
                </c:pt>
                <c:pt idx="196">
                  <c:v>6.9910470050350639</c:v>
                </c:pt>
                <c:pt idx="197">
                  <c:v>0.34925036591230096</c:v>
                </c:pt>
                <c:pt idx="198">
                  <c:v>-3.3456089103751783</c:v>
                </c:pt>
                <c:pt idx="199">
                  <c:v>6.2492503659123031</c:v>
                </c:pt>
                <c:pt idx="200">
                  <c:v>-4.83429062880084</c:v>
                </c:pt>
                <c:pt idx="201">
                  <c:v>7.2809224082071822</c:v>
                </c:pt>
                <c:pt idx="202">
                  <c:v>2.8681490242244614</c:v>
                </c:pt>
                <c:pt idx="203">
                  <c:v>-10.970998827743465</c:v>
                </c:pt>
                <c:pt idx="204">
                  <c:v>2.1326345100282822</c:v>
                </c:pt>
                <c:pt idx="205">
                  <c:v>-4.9280085038742456</c:v>
                </c:pt>
                <c:pt idx="206">
                  <c:v>12.890994721502679</c:v>
                </c:pt>
                <c:pt idx="207">
                  <c:v>8.1074014432571602</c:v>
                </c:pt>
                <c:pt idx="208">
                  <c:v>-4.0798251727601258</c:v>
                </c:pt>
                <c:pt idx="209">
                  <c:v>-3.1962841780469837</c:v>
                </c:pt>
                <c:pt idx="210">
                  <c:v>-3.7316941251783877</c:v>
                </c:pt>
                <c:pt idx="211">
                  <c:v>0.79852281470811803</c:v>
                </c:pt>
                <c:pt idx="212">
                  <c:v>2.1492503659123017</c:v>
                </c:pt>
                <c:pt idx="213">
                  <c:v>-3.6508019176200754</c:v>
                </c:pt>
                <c:pt idx="214">
                  <c:v>3.4783781881171194</c:v>
                </c:pt>
                <c:pt idx="215">
                  <c:v>9.6427068233237918</c:v>
                </c:pt>
                <c:pt idx="216">
                  <c:v>1.6923452568462931</c:v>
                </c:pt>
                <c:pt idx="217">
                  <c:v>-4.660821947383198</c:v>
                </c:pt>
                <c:pt idx="218">
                  <c:v>0.63019485700299072</c:v>
                </c:pt>
                <c:pt idx="219">
                  <c:v>-1.7178316235139803</c:v>
                </c:pt>
                <c:pt idx="220">
                  <c:v>-6.2798774562925086</c:v>
                </c:pt>
                <c:pt idx="221">
                  <c:v>-4.452152452963702</c:v>
                </c:pt>
                <c:pt idx="222">
                  <c:v>-4.5216218118828806</c:v>
                </c:pt>
                <c:pt idx="223">
                  <c:v>-7.7836153611290326</c:v>
                </c:pt>
                <c:pt idx="224">
                  <c:v>-9.9950904933005216</c:v>
                </c:pt>
                <c:pt idx="225">
                  <c:v>2.4278074875100728</c:v>
                </c:pt>
                <c:pt idx="226">
                  <c:v>-3.4368348488909</c:v>
                </c:pt>
                <c:pt idx="227">
                  <c:v>3.4188242918962608</c:v>
                </c:pt>
                <c:pt idx="228">
                  <c:v>-2.2608742309155812</c:v>
                </c:pt>
                <c:pt idx="229">
                  <c:v>-2.4393790689809691</c:v>
                </c:pt>
                <c:pt idx="230">
                  <c:v>-4.6621201991944279</c:v>
                </c:pt>
                <c:pt idx="231">
                  <c:v>-5.6811757081037371</c:v>
                </c:pt>
                <c:pt idx="232">
                  <c:v>-0.93808081716973923</c:v>
                </c:pt>
                <c:pt idx="233">
                  <c:v>6.0580767109289546</c:v>
                </c:pt>
                <c:pt idx="234">
                  <c:v>6.1707455278469148</c:v>
                </c:pt>
                <c:pt idx="235">
                  <c:v>-2.4849658964726373</c:v>
                </c:pt>
                <c:pt idx="236">
                  <c:v>2.0694472760356852</c:v>
                </c:pt>
                <c:pt idx="237">
                  <c:v>-5.3040736889143396</c:v>
                </c:pt>
                <c:pt idx="238">
                  <c:v>-0.58361536112903245</c:v>
                </c:pt>
                <c:pt idx="239">
                  <c:v>5.7137358517161303</c:v>
                </c:pt>
                <c:pt idx="240">
                  <c:v>5.9784304716494958</c:v>
                </c:pt>
                <c:pt idx="241">
                  <c:v>-0.26232933332396158</c:v>
                </c:pt>
                <c:pt idx="242">
                  <c:v>0.83393276183951315</c:v>
                </c:pt>
                <c:pt idx="243">
                  <c:v>0.24909351531514545</c:v>
                </c:pt>
                <c:pt idx="244">
                  <c:v>1.2693949925033081</c:v>
                </c:pt>
                <c:pt idx="245">
                  <c:v>1.2670076230103895</c:v>
                </c:pt>
                <c:pt idx="246">
                  <c:v>1.5200179766427304</c:v>
                </c:pt>
                <c:pt idx="247">
                  <c:v>-2.4899497695880015</c:v>
                </c:pt>
                <c:pt idx="248">
                  <c:v>6.5656048041344022</c:v>
                </c:pt>
                <c:pt idx="249">
                  <c:v>-1.8483622645947797</c:v>
                </c:pt>
                <c:pt idx="250">
                  <c:v>1.307401443257163</c:v>
                </c:pt>
                <c:pt idx="251">
                  <c:v>2.6503917671263721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600064"/>
        <c:axId val="411287552"/>
      </c:scatterChart>
      <c:valAx>
        <c:axId val="365600064"/>
        <c:scaling>
          <c:orientation val="minMax"/>
          <c:max val="26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Patient Number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287552"/>
        <c:crossesAt val="0"/>
        <c:crossBetween val="midCat"/>
      </c:valAx>
      <c:valAx>
        <c:axId val="4112875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6560006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intercept val="0"/>
            <c:dispRSqr val="0"/>
            <c:dispEq val="1"/>
            <c:trendlineLbl>
              <c:layout>
                <c:manualLayout>
                  <c:x val="-0.48440398075240593"/>
                  <c:y val="-0.20829749222523655"/>
                </c:manualLayout>
              </c:layout>
              <c:numFmt formatCode="General" sourceLinked="0"/>
            </c:trendlineLbl>
          </c:trendline>
          <c:xVal>
            <c:numRef>
              <c:f>'Problem 1'!$E$10:$E$260</c:f>
              <c:numCache>
                <c:formatCode>0.000000</c:formatCode>
                <c:ptCount val="251"/>
                <c:pt idx="0">
                  <c:v>-2.2026185865059595</c:v>
                </c:pt>
                <c:pt idx="1">
                  <c:v>-7.0101989632437753</c:v>
                </c:pt>
                <c:pt idx="2">
                  <c:v>9.0885027849449962</c:v>
                </c:pt>
                <c:pt idx="3">
                  <c:v>-4.8621201991944272</c:v>
                </c:pt>
                <c:pt idx="4">
                  <c:v>4.83019485700299</c:v>
                </c:pt>
                <c:pt idx="5">
                  <c:v>0.5745357162158129</c:v>
                </c:pt>
                <c:pt idx="6">
                  <c:v>1.216332355338583</c:v>
                </c:pt>
                <c:pt idx="7">
                  <c:v>-4.1912480213992307</c:v>
                </c:pt>
                <c:pt idx="8">
                  <c:v>-8.6937399579569163</c:v>
                </c:pt>
                <c:pt idx="9">
                  <c:v>-4.9545398224565993</c:v>
                </c:pt>
                <c:pt idx="10">
                  <c:v>-6.3899497695880019</c:v>
                </c:pt>
                <c:pt idx="11">
                  <c:v>-10.310251246776165</c:v>
                </c:pt>
                <c:pt idx="12">
                  <c:v>2.246706145822241</c:v>
                </c:pt>
                <c:pt idx="13">
                  <c:v>-3.8090575620296967</c:v>
                </c:pt>
                <c:pt idx="14">
                  <c:v>0.50869969506837975</c:v>
                </c:pt>
                <c:pt idx="15">
                  <c:v>1.5872045331337716</c:v>
                </c:pt>
                <c:pt idx="16">
                  <c:v>7.4086996950683783</c:v>
                </c:pt>
                <c:pt idx="17">
                  <c:v>0.61248988343729138</c:v>
                </c:pt>
                <c:pt idx="18">
                  <c:v>-1.2874578330303237</c:v>
                </c:pt>
                <c:pt idx="19">
                  <c:v>-7.6862641482838683</c:v>
                </c:pt>
                <c:pt idx="20">
                  <c:v>-2.1748412996447612</c:v>
                </c:pt>
                <c:pt idx="21">
                  <c:v>-7.9103035303085427</c:v>
                </c:pt>
                <c:pt idx="22">
                  <c:v>6.6670599065427663</c:v>
                </c:pt>
                <c:pt idx="23">
                  <c:v>6.4885550684773783</c:v>
                </c:pt>
                <c:pt idx="24">
                  <c:v>5.1303517076001484</c:v>
                </c:pt>
                <c:pt idx="25">
                  <c:v>-7.321569528350504</c:v>
                </c:pt>
                <c:pt idx="26">
                  <c:v>0.10631232557547499</c:v>
                </c:pt>
                <c:pt idx="27">
                  <c:v>6.1821683764860182</c:v>
                </c:pt>
                <c:pt idx="28">
                  <c:v>-3.6506450670229311</c:v>
                </c:pt>
                <c:pt idx="29">
                  <c:v>-4.6266579685306333</c:v>
                </c:pt>
                <c:pt idx="30">
                  <c:v>-4.81783162351398</c:v>
                </c:pt>
                <c:pt idx="31">
                  <c:v>-8.3595759791043527</c:v>
                </c:pt>
                <c:pt idx="32">
                  <c:v>1.1581812779937373</c:v>
                </c:pt>
                <c:pt idx="33">
                  <c:v>-2.8862641482838676</c:v>
                </c:pt>
                <c:pt idx="34">
                  <c:v>-1.4433261079470299</c:v>
                </c:pt>
                <c:pt idx="35">
                  <c:v>7.9389689184872694</c:v>
                </c:pt>
                <c:pt idx="36">
                  <c:v>-0.23943135251336045</c:v>
                </c:pt>
                <c:pt idx="37">
                  <c:v>5.2896964696914566</c:v>
                </c:pt>
                <c:pt idx="38">
                  <c:v>-19.113161451592916</c:v>
                </c:pt>
                <c:pt idx="39">
                  <c:v>3.6035589713558736</c:v>
                </c:pt>
                <c:pt idx="40">
                  <c:v>-5.952257020028469</c:v>
                </c:pt>
                <c:pt idx="41">
                  <c:v>6.3086474115359934</c:v>
                </c:pt>
                <c:pt idx="42">
                  <c:v>0.64151313857733072</c:v>
                </c:pt>
                <c:pt idx="43">
                  <c:v>5.4086474115359948</c:v>
                </c:pt>
                <c:pt idx="44">
                  <c:v>-0.97977288922774175</c:v>
                </c:pt>
                <c:pt idx="45">
                  <c:v>1.7391780526168024</c:v>
                </c:pt>
                <c:pt idx="46">
                  <c:v>3.5759385350918116</c:v>
                </c:pt>
                <c:pt idx="47">
                  <c:v>-5.2949859262357553</c:v>
                </c:pt>
                <c:pt idx="48">
                  <c:v>0.2366338325267332</c:v>
                </c:pt>
                <c:pt idx="49">
                  <c:v>-1.1354320300149112</c:v>
                </c:pt>
                <c:pt idx="50">
                  <c:v>-5.251995602366538</c:v>
                </c:pt>
                <c:pt idx="51">
                  <c:v>-3.2823171093178107</c:v>
                </c:pt>
                <c:pt idx="52">
                  <c:v>-4.477280952670057</c:v>
                </c:pt>
                <c:pt idx="53">
                  <c:v>-4.6582777272931297</c:v>
                </c:pt>
                <c:pt idx="54">
                  <c:v>-5.7924417061456861</c:v>
                </c:pt>
                <c:pt idx="55">
                  <c:v>-1.2698051429970079</c:v>
                </c:pt>
                <c:pt idx="56">
                  <c:v>-3.3432215408822614</c:v>
                </c:pt>
                <c:pt idx="57">
                  <c:v>1.4719392125933695</c:v>
                </c:pt>
                <c:pt idx="58">
                  <c:v>4.2757294009622768</c:v>
                </c:pt>
                <c:pt idx="59">
                  <c:v>1.8061554749783184</c:v>
                </c:pt>
                <c:pt idx="60">
                  <c:v>-0.80781159375086276</c:v>
                </c:pt>
                <c:pt idx="61">
                  <c:v>9.2846603130437053</c:v>
                </c:pt>
                <c:pt idx="62">
                  <c:v>5.3111916316260555</c:v>
                </c:pt>
                <c:pt idx="63">
                  <c:v>2.1200702601751082</c:v>
                </c:pt>
                <c:pt idx="64">
                  <c:v>4.9491457988475247</c:v>
                </c:pt>
                <c:pt idx="65">
                  <c:v>5.940319453830881</c:v>
                </c:pt>
                <c:pt idx="66">
                  <c:v>7.8201748272398746</c:v>
                </c:pt>
                <c:pt idx="67">
                  <c:v>-1.5887038013091619</c:v>
                </c:pt>
                <c:pt idx="68">
                  <c:v>-3.8987761146046696</c:v>
                </c:pt>
                <c:pt idx="69">
                  <c:v>-1.2228677801617263</c:v>
                </c:pt>
                <c:pt idx="70">
                  <c:v>5.8099979468796086</c:v>
                </c:pt>
                <c:pt idx="71">
                  <c:v>-4.1836153611290321</c:v>
                </c:pt>
                <c:pt idx="72">
                  <c:v>-4.5469071621864074</c:v>
                </c:pt>
                <c:pt idx="73">
                  <c:v>4.8202271107722581</c:v>
                </c:pt>
                <c:pt idx="74">
                  <c:v>-1.5000743664158911</c:v>
                </c:pt>
                <c:pt idx="75">
                  <c:v>6.1493026494446923</c:v>
                </c:pt>
                <c:pt idx="76">
                  <c:v>-1.651943318834153</c:v>
                </c:pt>
                <c:pt idx="77">
                  <c:v>1.4947849098715871</c:v>
                </c:pt>
                <c:pt idx="78">
                  <c:v>0.54161770564209633</c:v>
                </c:pt>
                <c:pt idx="79">
                  <c:v>-4.1837199281937991</c:v>
                </c:pt>
                <c:pt idx="80">
                  <c:v>10.188450501412611</c:v>
                </c:pt>
                <c:pt idx="81">
                  <c:v>9.8922929733139107</c:v>
                </c:pt>
                <c:pt idx="82">
                  <c:v>-4.0773855197348254</c:v>
                </c:pt>
                <c:pt idx="83">
                  <c:v>6.3580767109289553</c:v>
                </c:pt>
                <c:pt idx="84">
                  <c:v>3.25677845911774</c:v>
                </c:pt>
                <c:pt idx="85">
                  <c:v>9.2492503659123031</c:v>
                </c:pt>
                <c:pt idx="86">
                  <c:v>-1.4380808171697392</c:v>
                </c:pt>
                <c:pt idx="87">
                  <c:v>4.9897487532238358</c:v>
                </c:pt>
                <c:pt idx="88">
                  <c:v>-6.7089529949649354</c:v>
                </c:pt>
                <c:pt idx="89">
                  <c:v>-1.2254120002517954</c:v>
                </c:pt>
                <c:pt idx="90">
                  <c:v>-0.58496589647263875</c:v>
                </c:pt>
                <c:pt idx="91">
                  <c:v>-1.3659626710957191</c:v>
                </c:pt>
                <c:pt idx="92">
                  <c:v>-4.6734907643011425</c:v>
                </c:pt>
                <c:pt idx="93">
                  <c:v>2.6124898834372914</c:v>
                </c:pt>
                <c:pt idx="94">
                  <c:v>-7.7811234245713479</c:v>
                </c:pt>
                <c:pt idx="95">
                  <c:v>-5.9634707345380349</c:v>
                </c:pt>
                <c:pt idx="96">
                  <c:v>-8.95329385417776</c:v>
                </c:pt>
                <c:pt idx="97">
                  <c:v>-4.1519956023665365</c:v>
                </c:pt>
                <c:pt idx="98">
                  <c:v>1.3986273817728794</c:v>
                </c:pt>
                <c:pt idx="99">
                  <c:v>2.1277029204453051</c:v>
                </c:pt>
                <c:pt idx="100">
                  <c:v>0.49478490987158708</c:v>
                </c:pt>
                <c:pt idx="101">
                  <c:v>1.5935389415927474</c:v>
                </c:pt>
                <c:pt idx="102">
                  <c:v>3.0657093711991621</c:v>
                </c:pt>
                <c:pt idx="103">
                  <c:v>1.2783259045847295</c:v>
                </c:pt>
                <c:pt idx="104">
                  <c:v>2.4162800718061987</c:v>
                </c:pt>
                <c:pt idx="105">
                  <c:v>2.1682535912892291</c:v>
                </c:pt>
                <c:pt idx="106">
                  <c:v>-6.3419755726034275</c:v>
                </c:pt>
                <c:pt idx="107">
                  <c:v>-6.5824739599149602</c:v>
                </c:pt>
                <c:pt idx="108">
                  <c:v>0.58216837648602038</c:v>
                </c:pt>
                <c:pt idx="109">
                  <c:v>2.4036635384206306</c:v>
                </c:pt>
                <c:pt idx="110">
                  <c:v>1.7796241563959576</c:v>
                </c:pt>
                <c:pt idx="111">
                  <c:v>0.96560480413440075</c:v>
                </c:pt>
                <c:pt idx="112">
                  <c:v>1.3947849098715892</c:v>
                </c:pt>
                <c:pt idx="113">
                  <c:v>4.012542166969677</c:v>
                </c:pt>
                <c:pt idx="114">
                  <c:v>7.6403717373632567</c:v>
                </c:pt>
                <c:pt idx="115">
                  <c:v>1.3112961986908367</c:v>
                </c:pt>
                <c:pt idx="116">
                  <c:v>2.5593749627401863</c:v>
                </c:pt>
                <c:pt idx="117">
                  <c:v>-3.6406250372598148</c:v>
                </c:pt>
                <c:pt idx="118">
                  <c:v>6.7403717373632581</c:v>
                </c:pt>
                <c:pt idx="119">
                  <c:v>2.1416699891744884</c:v>
                </c:pt>
                <c:pt idx="120">
                  <c:v>4.5365292654619651</c:v>
                </c:pt>
                <c:pt idx="121">
                  <c:v>2.6327390770930599</c:v>
                </c:pt>
                <c:pt idx="122">
                  <c:v>1.3999256335841075</c:v>
                </c:pt>
                <c:pt idx="123">
                  <c:v>0.9277552039776964</c:v>
                </c:pt>
                <c:pt idx="124">
                  <c:v>-6.4087748748598017E-3</c:v>
                </c:pt>
                <c:pt idx="125">
                  <c:v>2.2666763797552392E-2</c:v>
                </c:pt>
                <c:pt idx="126">
                  <c:v>8.3302471405353806</c:v>
                </c:pt>
                <c:pt idx="127">
                  <c:v>7.4543910896248207</c:v>
                </c:pt>
                <c:pt idx="128">
                  <c:v>1.0441619257321726</c:v>
                </c:pt>
                <c:pt idx="129">
                  <c:v>-0.74187100553865371</c:v>
                </c:pt>
                <c:pt idx="130">
                  <c:v>0.49608316168281874</c:v>
                </c:pt>
                <c:pt idx="131">
                  <c:v>4.9694995595680744</c:v>
                </c:pt>
                <c:pt idx="132">
                  <c:v>-0.14322154088225858</c:v>
                </c:pt>
                <c:pt idx="133">
                  <c:v>8.9391257690844199</c:v>
                </c:pt>
                <c:pt idx="134">
                  <c:v>8.6315453923465952</c:v>
                </c:pt>
                <c:pt idx="135">
                  <c:v>2.5339850453719066</c:v>
                </c:pt>
                <c:pt idx="136">
                  <c:v>6.7277552039776971</c:v>
                </c:pt>
                <c:pt idx="137">
                  <c:v>6.4162800718061987</c:v>
                </c:pt>
                <c:pt idx="138">
                  <c:v>5.7087519786007697</c:v>
                </c:pt>
                <c:pt idx="139">
                  <c:v>-7.6470640127835523</c:v>
                </c:pt>
                <c:pt idx="140">
                  <c:v>5.3973291299616619</c:v>
                </c:pt>
                <c:pt idx="141">
                  <c:v>-1.1393790689809684</c:v>
                </c:pt>
                <c:pt idx="142">
                  <c:v>5.1264569521664676</c:v>
                </c:pt>
                <c:pt idx="143">
                  <c:v>2.4017299141172899E-2</c:v>
                </c:pt>
                <c:pt idx="144">
                  <c:v>-4.2659103875633271</c:v>
                </c:pt>
                <c:pt idx="145">
                  <c:v>1.7860108483873098</c:v>
                </c:pt>
                <c:pt idx="146">
                  <c:v>-4.1001789334806595</c:v>
                </c:pt>
                <c:pt idx="147">
                  <c:v>5.4137358517161331</c:v>
                </c:pt>
                <c:pt idx="148">
                  <c:v>-3.6962318945146011</c:v>
                </c:pt>
                <c:pt idx="149">
                  <c:v>-2.9736476148983009</c:v>
                </c:pt>
                <c:pt idx="150">
                  <c:v>-0.2924417061456861</c:v>
                </c:pt>
                <c:pt idx="151">
                  <c:v>-6.1052673736608014</c:v>
                </c:pt>
                <c:pt idx="152">
                  <c:v>3.4455647446081681</c:v>
                </c:pt>
                <c:pt idx="153">
                  <c:v>9.8627381772878664E-2</c:v>
                </c:pt>
                <c:pt idx="154">
                  <c:v>-2.9330969440543768</c:v>
                </c:pt>
                <c:pt idx="155">
                  <c:v>3.8733420314693667</c:v>
                </c:pt>
                <c:pt idx="156">
                  <c:v>4.1656048041344</c:v>
                </c:pt>
                <c:pt idx="157">
                  <c:v>-8.0469594457187839</c:v>
                </c:pt>
                <c:pt idx="158">
                  <c:v>3.4404763044280315</c:v>
                </c:pt>
                <c:pt idx="159">
                  <c:v>3.4403717373632574</c:v>
                </c:pt>
                <c:pt idx="160">
                  <c:v>-2.5709465442110808</c:v>
                </c:pt>
                <c:pt idx="161">
                  <c:v>-6.4849658964726391</c:v>
                </c:pt>
                <c:pt idx="162">
                  <c:v>-5.8697528594646187</c:v>
                </c:pt>
                <c:pt idx="163">
                  <c:v>1.7366338325267332</c:v>
                </c:pt>
                <c:pt idx="164">
                  <c:v>-0.36731320643933074</c:v>
                </c:pt>
                <c:pt idx="165">
                  <c:v>-1.5685068911857805</c:v>
                </c:pt>
                <c:pt idx="166">
                  <c:v>4.0062077585106941</c:v>
                </c:pt>
                <c:pt idx="167">
                  <c:v>-3.8229723472265</c:v>
                </c:pt>
                <c:pt idx="168">
                  <c:v>2.3667984888808462</c:v>
                </c:pt>
                <c:pt idx="169">
                  <c:v>-1.5469594457187839</c:v>
                </c:pt>
                <c:pt idx="170">
                  <c:v>-9.4139891516126895</c:v>
                </c:pt>
                <c:pt idx="171">
                  <c:v>-7.3468548786540167</c:v>
                </c:pt>
                <c:pt idx="172">
                  <c:v>2.7694995595680751</c:v>
                </c:pt>
                <c:pt idx="173">
                  <c:v>-0.83050044043192628</c:v>
                </c:pt>
                <c:pt idx="174">
                  <c:v>-4.1394836360457354</c:v>
                </c:pt>
                <c:pt idx="175">
                  <c:v>-0.93169412517838701</c:v>
                </c:pt>
                <c:pt idx="176">
                  <c:v>-0.13678256535852462</c:v>
                </c:pt>
                <c:pt idx="177">
                  <c:v>-0.48886065190631456</c:v>
                </c:pt>
                <c:pt idx="178">
                  <c:v>3.2504963341911406</c:v>
                </c:pt>
                <c:pt idx="179">
                  <c:v>-9.8179361905787417</c:v>
                </c:pt>
                <c:pt idx="180">
                  <c:v>-0.18122799163611347</c:v>
                </c:pt>
                <c:pt idx="181">
                  <c:v>-4.5025140194411932</c:v>
                </c:pt>
                <c:pt idx="182">
                  <c:v>-1.9899497695880015</c:v>
                </c:pt>
                <c:pt idx="183">
                  <c:v>-3.4152874034239122</c:v>
                </c:pt>
                <c:pt idx="184">
                  <c:v>-0.2937922414893066</c:v>
                </c:pt>
                <c:pt idx="185">
                  <c:v>-4.9532415706453836</c:v>
                </c:pt>
                <c:pt idx="186">
                  <c:v>-6.1559426413325937</c:v>
                </c:pt>
                <c:pt idx="187">
                  <c:v>-2.7735953313659252</c:v>
                </c:pt>
                <c:pt idx="188">
                  <c:v>-2.1039691218495662</c:v>
                </c:pt>
                <c:pt idx="189">
                  <c:v>-0.22930675568547798</c:v>
                </c:pt>
                <c:pt idx="190">
                  <c:v>-0.19119573786684718</c:v>
                </c:pt>
                <c:pt idx="191">
                  <c:v>5.5592181121430357</c:v>
                </c:pt>
                <c:pt idx="192">
                  <c:v>-4.2355888806120614</c:v>
                </c:pt>
                <c:pt idx="193">
                  <c:v>-2.7774378032672082</c:v>
                </c:pt>
                <c:pt idx="194">
                  <c:v>8.0442142092645561</c:v>
                </c:pt>
                <c:pt idx="195">
                  <c:v>3.7821160929536433</c:v>
                </c:pt>
                <c:pt idx="196">
                  <c:v>6.9910470050350639</c:v>
                </c:pt>
                <c:pt idx="197">
                  <c:v>0.34925036591230096</c:v>
                </c:pt>
                <c:pt idx="198">
                  <c:v>-3.3456089103751783</c:v>
                </c:pt>
                <c:pt idx="199">
                  <c:v>6.2492503659123031</c:v>
                </c:pt>
                <c:pt idx="200">
                  <c:v>-4.83429062880084</c:v>
                </c:pt>
                <c:pt idx="201">
                  <c:v>7.2809224082071822</c:v>
                </c:pt>
                <c:pt idx="202">
                  <c:v>2.8681490242244614</c:v>
                </c:pt>
                <c:pt idx="203">
                  <c:v>-10.970998827743465</c:v>
                </c:pt>
                <c:pt idx="204">
                  <c:v>2.1326345100282822</c:v>
                </c:pt>
                <c:pt idx="205">
                  <c:v>-4.9280085038742456</c:v>
                </c:pt>
                <c:pt idx="206">
                  <c:v>12.890994721502679</c:v>
                </c:pt>
                <c:pt idx="207">
                  <c:v>8.1074014432571602</c:v>
                </c:pt>
                <c:pt idx="208">
                  <c:v>-4.0798251727601258</c:v>
                </c:pt>
                <c:pt idx="209">
                  <c:v>-3.1962841780469837</c:v>
                </c:pt>
                <c:pt idx="210">
                  <c:v>-3.7316941251783877</c:v>
                </c:pt>
                <c:pt idx="211">
                  <c:v>0.79852281470811803</c:v>
                </c:pt>
                <c:pt idx="212">
                  <c:v>2.1492503659123017</c:v>
                </c:pt>
                <c:pt idx="213">
                  <c:v>-3.6508019176200754</c:v>
                </c:pt>
                <c:pt idx="214">
                  <c:v>3.4783781881171194</c:v>
                </c:pt>
                <c:pt idx="215">
                  <c:v>9.6427068233237918</c:v>
                </c:pt>
                <c:pt idx="216">
                  <c:v>1.6923452568462931</c:v>
                </c:pt>
                <c:pt idx="217">
                  <c:v>-4.660821947383198</c:v>
                </c:pt>
                <c:pt idx="218">
                  <c:v>0.63019485700299072</c:v>
                </c:pt>
                <c:pt idx="219">
                  <c:v>-1.7178316235139803</c:v>
                </c:pt>
                <c:pt idx="220">
                  <c:v>-6.2798774562925086</c:v>
                </c:pt>
                <c:pt idx="221">
                  <c:v>-4.452152452963702</c:v>
                </c:pt>
                <c:pt idx="222">
                  <c:v>-4.5216218118828806</c:v>
                </c:pt>
                <c:pt idx="223">
                  <c:v>-7.7836153611290326</c:v>
                </c:pt>
                <c:pt idx="224">
                  <c:v>-9.9950904933005216</c:v>
                </c:pt>
                <c:pt idx="225">
                  <c:v>2.4278074875100728</c:v>
                </c:pt>
                <c:pt idx="226">
                  <c:v>-3.4368348488909</c:v>
                </c:pt>
                <c:pt idx="227">
                  <c:v>3.4188242918962608</c:v>
                </c:pt>
                <c:pt idx="228">
                  <c:v>-2.2608742309155812</c:v>
                </c:pt>
                <c:pt idx="229">
                  <c:v>-2.4393790689809691</c:v>
                </c:pt>
                <c:pt idx="230">
                  <c:v>-4.6621201991944279</c:v>
                </c:pt>
                <c:pt idx="231">
                  <c:v>-5.6811757081037371</c:v>
                </c:pt>
                <c:pt idx="232">
                  <c:v>-0.93808081716973923</c:v>
                </c:pt>
                <c:pt idx="233">
                  <c:v>6.0580767109289546</c:v>
                </c:pt>
                <c:pt idx="234">
                  <c:v>6.1707455278469148</c:v>
                </c:pt>
                <c:pt idx="235">
                  <c:v>-2.4849658964726373</c:v>
                </c:pt>
                <c:pt idx="236">
                  <c:v>2.0694472760356852</c:v>
                </c:pt>
                <c:pt idx="237">
                  <c:v>-5.3040736889143396</c:v>
                </c:pt>
                <c:pt idx="238">
                  <c:v>-0.58361536112903245</c:v>
                </c:pt>
                <c:pt idx="239">
                  <c:v>5.7137358517161303</c:v>
                </c:pt>
                <c:pt idx="240">
                  <c:v>5.9784304716494958</c:v>
                </c:pt>
                <c:pt idx="241">
                  <c:v>-0.26232933332396158</c:v>
                </c:pt>
                <c:pt idx="242">
                  <c:v>0.83393276183951315</c:v>
                </c:pt>
                <c:pt idx="243">
                  <c:v>0.24909351531514545</c:v>
                </c:pt>
                <c:pt idx="244">
                  <c:v>1.2693949925033081</c:v>
                </c:pt>
                <c:pt idx="245">
                  <c:v>1.2670076230103895</c:v>
                </c:pt>
                <c:pt idx="246">
                  <c:v>1.5200179766427304</c:v>
                </c:pt>
                <c:pt idx="247">
                  <c:v>-2.4899497695880015</c:v>
                </c:pt>
                <c:pt idx="248">
                  <c:v>6.5656048041344022</c:v>
                </c:pt>
                <c:pt idx="249">
                  <c:v>-1.8483622645947797</c:v>
                </c:pt>
                <c:pt idx="250">
                  <c:v>1.307401443257163</c:v>
                </c:pt>
              </c:numCache>
            </c:numRef>
          </c:xVal>
          <c:yVal>
            <c:numRef>
              <c:f>'Problem 1'!$E$11:$E$261</c:f>
              <c:numCache>
                <c:formatCode>0.000000</c:formatCode>
                <c:ptCount val="251"/>
                <c:pt idx="0">
                  <c:v>-7.0101989632437753</c:v>
                </c:pt>
                <c:pt idx="1">
                  <c:v>9.0885027849449962</c:v>
                </c:pt>
                <c:pt idx="2">
                  <c:v>-4.8621201991944272</c:v>
                </c:pt>
                <c:pt idx="3">
                  <c:v>4.83019485700299</c:v>
                </c:pt>
                <c:pt idx="4">
                  <c:v>0.5745357162158129</c:v>
                </c:pt>
                <c:pt idx="5">
                  <c:v>1.216332355338583</c:v>
                </c:pt>
                <c:pt idx="6">
                  <c:v>-4.1912480213992307</c:v>
                </c:pt>
                <c:pt idx="7">
                  <c:v>-8.6937399579569163</c:v>
                </c:pt>
                <c:pt idx="8">
                  <c:v>-4.9545398224565993</c:v>
                </c:pt>
                <c:pt idx="9">
                  <c:v>-6.3899497695880019</c:v>
                </c:pt>
                <c:pt idx="10">
                  <c:v>-10.310251246776165</c:v>
                </c:pt>
                <c:pt idx="11">
                  <c:v>2.246706145822241</c:v>
                </c:pt>
                <c:pt idx="12">
                  <c:v>-3.8090575620296967</c:v>
                </c:pt>
                <c:pt idx="13">
                  <c:v>0.50869969506837975</c:v>
                </c:pt>
                <c:pt idx="14">
                  <c:v>1.5872045331337716</c:v>
                </c:pt>
                <c:pt idx="15">
                  <c:v>7.4086996950683783</c:v>
                </c:pt>
                <c:pt idx="16">
                  <c:v>0.61248988343729138</c:v>
                </c:pt>
                <c:pt idx="17">
                  <c:v>-1.2874578330303237</c:v>
                </c:pt>
                <c:pt idx="18">
                  <c:v>-7.6862641482838683</c:v>
                </c:pt>
                <c:pt idx="19">
                  <c:v>-2.1748412996447612</c:v>
                </c:pt>
                <c:pt idx="20">
                  <c:v>-7.9103035303085427</c:v>
                </c:pt>
                <c:pt idx="21">
                  <c:v>6.6670599065427663</c:v>
                </c:pt>
                <c:pt idx="22">
                  <c:v>6.4885550684773783</c:v>
                </c:pt>
                <c:pt idx="23">
                  <c:v>5.1303517076001484</c:v>
                </c:pt>
                <c:pt idx="24">
                  <c:v>-7.321569528350504</c:v>
                </c:pt>
                <c:pt idx="25">
                  <c:v>0.10631232557547499</c:v>
                </c:pt>
                <c:pt idx="26">
                  <c:v>6.1821683764860182</c:v>
                </c:pt>
                <c:pt idx="27">
                  <c:v>-3.6506450670229311</c:v>
                </c:pt>
                <c:pt idx="28">
                  <c:v>-4.6266579685306333</c:v>
                </c:pt>
                <c:pt idx="29">
                  <c:v>-4.81783162351398</c:v>
                </c:pt>
                <c:pt idx="30">
                  <c:v>-8.3595759791043527</c:v>
                </c:pt>
                <c:pt idx="31">
                  <c:v>1.1581812779937373</c:v>
                </c:pt>
                <c:pt idx="32">
                  <c:v>-2.8862641482838676</c:v>
                </c:pt>
                <c:pt idx="33">
                  <c:v>-1.4433261079470299</c:v>
                </c:pt>
                <c:pt idx="34">
                  <c:v>7.9389689184872694</c:v>
                </c:pt>
                <c:pt idx="35">
                  <c:v>-0.23943135251336045</c:v>
                </c:pt>
                <c:pt idx="36">
                  <c:v>5.2896964696914566</c:v>
                </c:pt>
                <c:pt idx="37">
                  <c:v>-19.113161451592916</c:v>
                </c:pt>
                <c:pt idx="38">
                  <c:v>3.6035589713558736</c:v>
                </c:pt>
                <c:pt idx="39">
                  <c:v>-5.952257020028469</c:v>
                </c:pt>
                <c:pt idx="40">
                  <c:v>6.3086474115359934</c:v>
                </c:pt>
                <c:pt idx="41">
                  <c:v>0.64151313857733072</c:v>
                </c:pt>
                <c:pt idx="42">
                  <c:v>5.4086474115359948</c:v>
                </c:pt>
                <c:pt idx="43">
                  <c:v>-0.97977288922774175</c:v>
                </c:pt>
                <c:pt idx="44">
                  <c:v>1.7391780526168024</c:v>
                </c:pt>
                <c:pt idx="45">
                  <c:v>3.5759385350918116</c:v>
                </c:pt>
                <c:pt idx="46">
                  <c:v>-5.2949859262357553</c:v>
                </c:pt>
                <c:pt idx="47">
                  <c:v>0.2366338325267332</c:v>
                </c:pt>
                <c:pt idx="48">
                  <c:v>-1.1354320300149112</c:v>
                </c:pt>
                <c:pt idx="49">
                  <c:v>-5.251995602366538</c:v>
                </c:pt>
                <c:pt idx="50">
                  <c:v>-3.2823171093178107</c:v>
                </c:pt>
                <c:pt idx="51">
                  <c:v>-4.477280952670057</c:v>
                </c:pt>
                <c:pt idx="52">
                  <c:v>-4.6582777272931297</c:v>
                </c:pt>
                <c:pt idx="53">
                  <c:v>-5.7924417061456861</c:v>
                </c:pt>
                <c:pt idx="54">
                  <c:v>-1.2698051429970079</c:v>
                </c:pt>
                <c:pt idx="55">
                  <c:v>-3.3432215408822614</c:v>
                </c:pt>
                <c:pt idx="56">
                  <c:v>1.4719392125933695</c:v>
                </c:pt>
                <c:pt idx="57">
                  <c:v>4.2757294009622768</c:v>
                </c:pt>
                <c:pt idx="58">
                  <c:v>1.8061554749783184</c:v>
                </c:pt>
                <c:pt idx="59">
                  <c:v>-0.80781159375086276</c:v>
                </c:pt>
                <c:pt idx="60">
                  <c:v>9.2846603130437053</c:v>
                </c:pt>
                <c:pt idx="61">
                  <c:v>5.3111916316260555</c:v>
                </c:pt>
                <c:pt idx="62">
                  <c:v>2.1200702601751082</c:v>
                </c:pt>
                <c:pt idx="63">
                  <c:v>4.9491457988475247</c:v>
                </c:pt>
                <c:pt idx="64">
                  <c:v>5.940319453830881</c:v>
                </c:pt>
                <c:pt idx="65">
                  <c:v>7.8201748272398746</c:v>
                </c:pt>
                <c:pt idx="66">
                  <c:v>-1.5887038013091619</c:v>
                </c:pt>
                <c:pt idx="67">
                  <c:v>-3.8987761146046696</c:v>
                </c:pt>
                <c:pt idx="68">
                  <c:v>-1.2228677801617263</c:v>
                </c:pt>
                <c:pt idx="69">
                  <c:v>5.8099979468796086</c:v>
                </c:pt>
                <c:pt idx="70">
                  <c:v>-4.1836153611290321</c:v>
                </c:pt>
                <c:pt idx="71">
                  <c:v>-4.5469071621864074</c:v>
                </c:pt>
                <c:pt idx="72">
                  <c:v>4.8202271107722581</c:v>
                </c:pt>
                <c:pt idx="73">
                  <c:v>-1.5000743664158911</c:v>
                </c:pt>
                <c:pt idx="74">
                  <c:v>6.1493026494446923</c:v>
                </c:pt>
                <c:pt idx="75">
                  <c:v>-1.651943318834153</c:v>
                </c:pt>
                <c:pt idx="76">
                  <c:v>1.4947849098715871</c:v>
                </c:pt>
                <c:pt idx="77">
                  <c:v>0.54161770564209633</c:v>
                </c:pt>
                <c:pt idx="78">
                  <c:v>-4.1837199281937991</c:v>
                </c:pt>
                <c:pt idx="79">
                  <c:v>10.188450501412611</c:v>
                </c:pt>
                <c:pt idx="80">
                  <c:v>9.8922929733139107</c:v>
                </c:pt>
                <c:pt idx="81">
                  <c:v>-4.0773855197348254</c:v>
                </c:pt>
                <c:pt idx="82">
                  <c:v>6.3580767109289553</c:v>
                </c:pt>
                <c:pt idx="83">
                  <c:v>3.25677845911774</c:v>
                </c:pt>
                <c:pt idx="84">
                  <c:v>9.2492503659123031</c:v>
                </c:pt>
                <c:pt idx="85">
                  <c:v>-1.4380808171697392</c:v>
                </c:pt>
                <c:pt idx="86">
                  <c:v>4.9897487532238358</c:v>
                </c:pt>
                <c:pt idx="87">
                  <c:v>-6.7089529949649354</c:v>
                </c:pt>
                <c:pt idx="88">
                  <c:v>-1.2254120002517954</c:v>
                </c:pt>
                <c:pt idx="89">
                  <c:v>-0.58496589647263875</c:v>
                </c:pt>
                <c:pt idx="90">
                  <c:v>-1.3659626710957191</c:v>
                </c:pt>
                <c:pt idx="91">
                  <c:v>-4.6734907643011425</c:v>
                </c:pt>
                <c:pt idx="92">
                  <c:v>2.6124898834372914</c:v>
                </c:pt>
                <c:pt idx="93">
                  <c:v>-7.7811234245713479</c:v>
                </c:pt>
                <c:pt idx="94">
                  <c:v>-5.9634707345380349</c:v>
                </c:pt>
                <c:pt idx="95">
                  <c:v>-8.95329385417776</c:v>
                </c:pt>
                <c:pt idx="96">
                  <c:v>-4.1519956023665365</c:v>
                </c:pt>
                <c:pt idx="97">
                  <c:v>1.3986273817728794</c:v>
                </c:pt>
                <c:pt idx="98">
                  <c:v>2.1277029204453051</c:v>
                </c:pt>
                <c:pt idx="99">
                  <c:v>0.49478490987158708</c:v>
                </c:pt>
                <c:pt idx="100">
                  <c:v>1.5935389415927474</c:v>
                </c:pt>
                <c:pt idx="101">
                  <c:v>3.0657093711991621</c:v>
                </c:pt>
                <c:pt idx="102">
                  <c:v>1.2783259045847295</c:v>
                </c:pt>
                <c:pt idx="103">
                  <c:v>2.4162800718061987</c:v>
                </c:pt>
                <c:pt idx="104">
                  <c:v>2.1682535912892291</c:v>
                </c:pt>
                <c:pt idx="105">
                  <c:v>-6.3419755726034275</c:v>
                </c:pt>
                <c:pt idx="106">
                  <c:v>-6.5824739599149602</c:v>
                </c:pt>
                <c:pt idx="107">
                  <c:v>0.58216837648602038</c:v>
                </c:pt>
                <c:pt idx="108">
                  <c:v>2.4036635384206306</c:v>
                </c:pt>
                <c:pt idx="109">
                  <c:v>1.7796241563959576</c:v>
                </c:pt>
                <c:pt idx="110">
                  <c:v>0.96560480413440075</c:v>
                </c:pt>
                <c:pt idx="111">
                  <c:v>1.3947849098715892</c:v>
                </c:pt>
                <c:pt idx="112">
                  <c:v>4.012542166969677</c:v>
                </c:pt>
                <c:pt idx="113">
                  <c:v>7.6403717373632567</c:v>
                </c:pt>
                <c:pt idx="114">
                  <c:v>1.3112961986908367</c:v>
                </c:pt>
                <c:pt idx="115">
                  <c:v>2.5593749627401863</c:v>
                </c:pt>
                <c:pt idx="116">
                  <c:v>-3.6406250372598148</c:v>
                </c:pt>
                <c:pt idx="117">
                  <c:v>6.7403717373632581</c:v>
                </c:pt>
                <c:pt idx="118">
                  <c:v>2.1416699891744884</c:v>
                </c:pt>
                <c:pt idx="119">
                  <c:v>4.5365292654619651</c:v>
                </c:pt>
                <c:pt idx="120">
                  <c:v>2.6327390770930599</c:v>
                </c:pt>
                <c:pt idx="121">
                  <c:v>1.3999256335841075</c:v>
                </c:pt>
                <c:pt idx="122">
                  <c:v>0.9277552039776964</c:v>
                </c:pt>
                <c:pt idx="123">
                  <c:v>-6.4087748748598017E-3</c:v>
                </c:pt>
                <c:pt idx="124">
                  <c:v>2.2666763797552392E-2</c:v>
                </c:pt>
                <c:pt idx="125">
                  <c:v>8.3302471405353806</c:v>
                </c:pt>
                <c:pt idx="126">
                  <c:v>7.4543910896248207</c:v>
                </c:pt>
                <c:pt idx="127">
                  <c:v>1.0441619257321726</c:v>
                </c:pt>
                <c:pt idx="128">
                  <c:v>-0.74187100553865371</c:v>
                </c:pt>
                <c:pt idx="129">
                  <c:v>0.49608316168281874</c:v>
                </c:pt>
                <c:pt idx="130">
                  <c:v>4.9694995595680744</c:v>
                </c:pt>
                <c:pt idx="131">
                  <c:v>-0.14322154088225858</c:v>
                </c:pt>
                <c:pt idx="132">
                  <c:v>8.9391257690844199</c:v>
                </c:pt>
                <c:pt idx="133">
                  <c:v>8.6315453923465952</c:v>
                </c:pt>
                <c:pt idx="134">
                  <c:v>2.5339850453719066</c:v>
                </c:pt>
                <c:pt idx="135">
                  <c:v>6.7277552039776971</c:v>
                </c:pt>
                <c:pt idx="136">
                  <c:v>6.4162800718061987</c:v>
                </c:pt>
                <c:pt idx="137">
                  <c:v>5.7087519786007697</c:v>
                </c:pt>
                <c:pt idx="138">
                  <c:v>-7.6470640127835523</c:v>
                </c:pt>
                <c:pt idx="139">
                  <c:v>5.3973291299616619</c:v>
                </c:pt>
                <c:pt idx="140">
                  <c:v>-1.1393790689809684</c:v>
                </c:pt>
                <c:pt idx="141">
                  <c:v>5.1264569521664676</c:v>
                </c:pt>
                <c:pt idx="142">
                  <c:v>2.4017299141172899E-2</c:v>
                </c:pt>
                <c:pt idx="143">
                  <c:v>-4.2659103875633271</c:v>
                </c:pt>
                <c:pt idx="144">
                  <c:v>1.7860108483873098</c:v>
                </c:pt>
                <c:pt idx="145">
                  <c:v>-4.1001789334806595</c:v>
                </c:pt>
                <c:pt idx="146">
                  <c:v>5.4137358517161331</c:v>
                </c:pt>
                <c:pt idx="147">
                  <c:v>-3.6962318945146011</c:v>
                </c:pt>
                <c:pt idx="148">
                  <c:v>-2.9736476148983009</c:v>
                </c:pt>
                <c:pt idx="149">
                  <c:v>-0.2924417061456861</c:v>
                </c:pt>
                <c:pt idx="150">
                  <c:v>-6.1052673736608014</c:v>
                </c:pt>
                <c:pt idx="151">
                  <c:v>3.4455647446081681</c:v>
                </c:pt>
                <c:pt idx="152">
                  <c:v>9.8627381772878664E-2</c:v>
                </c:pt>
                <c:pt idx="153">
                  <c:v>-2.9330969440543768</c:v>
                </c:pt>
                <c:pt idx="154">
                  <c:v>3.8733420314693667</c:v>
                </c:pt>
                <c:pt idx="155">
                  <c:v>4.1656048041344</c:v>
                </c:pt>
                <c:pt idx="156">
                  <c:v>-8.0469594457187839</c:v>
                </c:pt>
                <c:pt idx="157">
                  <c:v>3.4404763044280315</c:v>
                </c:pt>
                <c:pt idx="158">
                  <c:v>3.4403717373632574</c:v>
                </c:pt>
                <c:pt idx="159">
                  <c:v>-2.5709465442110808</c:v>
                </c:pt>
                <c:pt idx="160">
                  <c:v>-6.4849658964726391</c:v>
                </c:pt>
                <c:pt idx="161">
                  <c:v>-5.8697528594646187</c:v>
                </c:pt>
                <c:pt idx="162">
                  <c:v>1.7366338325267332</c:v>
                </c:pt>
                <c:pt idx="163">
                  <c:v>-0.36731320643933074</c:v>
                </c:pt>
                <c:pt idx="164">
                  <c:v>-1.5685068911857805</c:v>
                </c:pt>
                <c:pt idx="165">
                  <c:v>4.0062077585106941</c:v>
                </c:pt>
                <c:pt idx="166">
                  <c:v>-3.8229723472265</c:v>
                </c:pt>
                <c:pt idx="167">
                  <c:v>2.3667984888808462</c:v>
                </c:pt>
                <c:pt idx="168">
                  <c:v>-1.5469594457187839</c:v>
                </c:pt>
                <c:pt idx="169">
                  <c:v>-9.4139891516126895</c:v>
                </c:pt>
                <c:pt idx="170">
                  <c:v>-7.3468548786540167</c:v>
                </c:pt>
                <c:pt idx="171">
                  <c:v>2.7694995595680751</c:v>
                </c:pt>
                <c:pt idx="172">
                  <c:v>-0.83050044043192628</c:v>
                </c:pt>
                <c:pt idx="173">
                  <c:v>-4.1394836360457354</c:v>
                </c:pt>
                <c:pt idx="174">
                  <c:v>-0.93169412517838701</c:v>
                </c:pt>
                <c:pt idx="175">
                  <c:v>-0.13678256535852462</c:v>
                </c:pt>
                <c:pt idx="176">
                  <c:v>-0.48886065190631456</c:v>
                </c:pt>
                <c:pt idx="177">
                  <c:v>3.2504963341911406</c:v>
                </c:pt>
                <c:pt idx="178">
                  <c:v>-9.8179361905787417</c:v>
                </c:pt>
                <c:pt idx="179">
                  <c:v>-0.18122799163611347</c:v>
                </c:pt>
                <c:pt idx="180">
                  <c:v>-4.5025140194411932</c:v>
                </c:pt>
                <c:pt idx="181">
                  <c:v>-1.9899497695880015</c:v>
                </c:pt>
                <c:pt idx="182">
                  <c:v>-3.4152874034239122</c:v>
                </c:pt>
                <c:pt idx="183">
                  <c:v>-0.2937922414893066</c:v>
                </c:pt>
                <c:pt idx="184">
                  <c:v>-4.9532415706453836</c:v>
                </c:pt>
                <c:pt idx="185">
                  <c:v>-6.1559426413325937</c:v>
                </c:pt>
                <c:pt idx="186">
                  <c:v>-2.7735953313659252</c:v>
                </c:pt>
                <c:pt idx="187">
                  <c:v>-2.1039691218495662</c:v>
                </c:pt>
                <c:pt idx="188">
                  <c:v>-0.22930675568547798</c:v>
                </c:pt>
                <c:pt idx="189">
                  <c:v>-0.19119573786684718</c:v>
                </c:pt>
                <c:pt idx="190">
                  <c:v>5.5592181121430357</c:v>
                </c:pt>
                <c:pt idx="191">
                  <c:v>-4.2355888806120614</c:v>
                </c:pt>
                <c:pt idx="192">
                  <c:v>-2.7774378032672082</c:v>
                </c:pt>
                <c:pt idx="193">
                  <c:v>8.0442142092645561</c:v>
                </c:pt>
                <c:pt idx="194">
                  <c:v>3.7821160929536433</c:v>
                </c:pt>
                <c:pt idx="195">
                  <c:v>6.9910470050350639</c:v>
                </c:pt>
                <c:pt idx="196">
                  <c:v>0.34925036591230096</c:v>
                </c:pt>
                <c:pt idx="197">
                  <c:v>-3.3456089103751783</c:v>
                </c:pt>
                <c:pt idx="198">
                  <c:v>6.2492503659123031</c:v>
                </c:pt>
                <c:pt idx="199">
                  <c:v>-4.83429062880084</c:v>
                </c:pt>
                <c:pt idx="200">
                  <c:v>7.2809224082071822</c:v>
                </c:pt>
                <c:pt idx="201">
                  <c:v>2.8681490242244614</c:v>
                </c:pt>
                <c:pt idx="202">
                  <c:v>-10.970998827743465</c:v>
                </c:pt>
                <c:pt idx="203">
                  <c:v>2.1326345100282822</c:v>
                </c:pt>
                <c:pt idx="204">
                  <c:v>-4.9280085038742456</c:v>
                </c:pt>
                <c:pt idx="205">
                  <c:v>12.890994721502679</c:v>
                </c:pt>
                <c:pt idx="206">
                  <c:v>8.1074014432571602</c:v>
                </c:pt>
                <c:pt idx="207">
                  <c:v>-4.0798251727601258</c:v>
                </c:pt>
                <c:pt idx="208">
                  <c:v>-3.1962841780469837</c:v>
                </c:pt>
                <c:pt idx="209">
                  <c:v>-3.7316941251783877</c:v>
                </c:pt>
                <c:pt idx="210">
                  <c:v>0.79852281470811803</c:v>
                </c:pt>
                <c:pt idx="211">
                  <c:v>2.1492503659123017</c:v>
                </c:pt>
                <c:pt idx="212">
                  <c:v>-3.6508019176200754</c:v>
                </c:pt>
                <c:pt idx="213">
                  <c:v>3.4783781881171194</c:v>
                </c:pt>
                <c:pt idx="214">
                  <c:v>9.6427068233237918</c:v>
                </c:pt>
                <c:pt idx="215">
                  <c:v>1.6923452568462931</c:v>
                </c:pt>
                <c:pt idx="216">
                  <c:v>-4.660821947383198</c:v>
                </c:pt>
                <c:pt idx="217">
                  <c:v>0.63019485700299072</c:v>
                </c:pt>
                <c:pt idx="218">
                  <c:v>-1.7178316235139803</c:v>
                </c:pt>
                <c:pt idx="219">
                  <c:v>-6.2798774562925086</c:v>
                </c:pt>
                <c:pt idx="220">
                  <c:v>-4.452152452963702</c:v>
                </c:pt>
                <c:pt idx="221">
                  <c:v>-4.5216218118828806</c:v>
                </c:pt>
                <c:pt idx="222">
                  <c:v>-7.7836153611290326</c:v>
                </c:pt>
                <c:pt idx="223">
                  <c:v>-9.9950904933005216</c:v>
                </c:pt>
                <c:pt idx="224">
                  <c:v>2.4278074875100728</c:v>
                </c:pt>
                <c:pt idx="225">
                  <c:v>-3.4368348488909</c:v>
                </c:pt>
                <c:pt idx="226">
                  <c:v>3.4188242918962608</c:v>
                </c:pt>
                <c:pt idx="227">
                  <c:v>-2.2608742309155812</c:v>
                </c:pt>
                <c:pt idx="228">
                  <c:v>-2.4393790689809691</c:v>
                </c:pt>
                <c:pt idx="229">
                  <c:v>-4.6621201991944279</c:v>
                </c:pt>
                <c:pt idx="230">
                  <c:v>-5.6811757081037371</c:v>
                </c:pt>
                <c:pt idx="231">
                  <c:v>-0.93808081716973923</c:v>
                </c:pt>
                <c:pt idx="232">
                  <c:v>6.0580767109289546</c:v>
                </c:pt>
                <c:pt idx="233">
                  <c:v>6.1707455278469148</c:v>
                </c:pt>
                <c:pt idx="234">
                  <c:v>-2.4849658964726373</c:v>
                </c:pt>
                <c:pt idx="235">
                  <c:v>2.0694472760356852</c:v>
                </c:pt>
                <c:pt idx="236">
                  <c:v>-5.3040736889143396</c:v>
                </c:pt>
                <c:pt idx="237">
                  <c:v>-0.58361536112903245</c:v>
                </c:pt>
                <c:pt idx="238">
                  <c:v>5.7137358517161303</c:v>
                </c:pt>
                <c:pt idx="239">
                  <c:v>5.9784304716494958</c:v>
                </c:pt>
                <c:pt idx="240">
                  <c:v>-0.26232933332396158</c:v>
                </c:pt>
                <c:pt idx="241">
                  <c:v>0.83393276183951315</c:v>
                </c:pt>
                <c:pt idx="242">
                  <c:v>0.24909351531514545</c:v>
                </c:pt>
                <c:pt idx="243">
                  <c:v>1.2693949925033081</c:v>
                </c:pt>
                <c:pt idx="244">
                  <c:v>1.2670076230103895</c:v>
                </c:pt>
                <c:pt idx="245">
                  <c:v>1.5200179766427304</c:v>
                </c:pt>
                <c:pt idx="246">
                  <c:v>-2.4899497695880015</c:v>
                </c:pt>
                <c:pt idx="247">
                  <c:v>6.5656048041344022</c:v>
                </c:pt>
                <c:pt idx="248">
                  <c:v>-1.8483622645947797</c:v>
                </c:pt>
                <c:pt idx="249">
                  <c:v>1.307401443257163</c:v>
                </c:pt>
                <c:pt idx="250">
                  <c:v>2.6503917671263721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89280"/>
        <c:axId val="411289856"/>
      </c:scatterChart>
      <c:valAx>
        <c:axId val="411289280"/>
        <c:scaling>
          <c:orientation val="minMax"/>
          <c:max val="15"/>
          <c:min val="-2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Residual Lag 1</a:t>
                </a:r>
              </a:p>
            </c:rich>
          </c:tx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289856"/>
        <c:crossesAt val="-100"/>
        <c:crossBetween val="midCat"/>
      </c:valAx>
      <c:valAx>
        <c:axId val="411289856"/>
        <c:scaling>
          <c:orientation val="minMax"/>
          <c:min val="-2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289280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34491513560804898"/>
                  <c:y val="2.8745170898581498E-2"/>
                </c:manualLayout>
              </c:layout>
              <c:numFmt formatCode="General" sourceLinked="0"/>
            </c:trendlineLbl>
          </c:trendline>
          <c:xVal>
            <c:numRef>
              <c:f>'Problem 2'!$B$10:$B$261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108.1</c:v>
                </c:pt>
                <c:pt idx="39">
                  <c:v>126.2</c:v>
                </c:pt>
                <c:pt idx="40">
                  <c:v>104.3</c:v>
                </c:pt>
                <c:pt idx="41">
                  <c:v>111.2</c:v>
                </c:pt>
                <c:pt idx="42">
                  <c:v>104.3</c:v>
                </c:pt>
                <c:pt idx="43">
                  <c:v>76</c:v>
                </c:pt>
                <c:pt idx="44">
                  <c:v>81.5</c:v>
                </c:pt>
                <c:pt idx="45">
                  <c:v>73.7</c:v>
                </c:pt>
                <c:pt idx="46">
                  <c:v>79.5</c:v>
                </c:pt>
                <c:pt idx="47">
                  <c:v>83.4</c:v>
                </c:pt>
                <c:pt idx="48">
                  <c:v>70.400000000000006</c:v>
                </c:pt>
                <c:pt idx="49">
                  <c:v>86.7</c:v>
                </c:pt>
                <c:pt idx="50">
                  <c:v>77.900000000000006</c:v>
                </c:pt>
                <c:pt idx="51">
                  <c:v>82</c:v>
                </c:pt>
                <c:pt idx="52">
                  <c:v>79.599999999999994</c:v>
                </c:pt>
                <c:pt idx="53">
                  <c:v>77.599999999999994</c:v>
                </c:pt>
                <c:pt idx="54">
                  <c:v>100</c:v>
                </c:pt>
                <c:pt idx="55">
                  <c:v>99.8</c:v>
                </c:pt>
                <c:pt idx="56">
                  <c:v>104.2</c:v>
                </c:pt>
                <c:pt idx="57">
                  <c:v>105.3</c:v>
                </c:pt>
                <c:pt idx="58">
                  <c:v>98.3</c:v>
                </c:pt>
                <c:pt idx="59">
                  <c:v>104.8</c:v>
                </c:pt>
                <c:pt idx="60">
                  <c:v>94.7</c:v>
                </c:pt>
                <c:pt idx="61">
                  <c:v>102.4</c:v>
                </c:pt>
                <c:pt idx="62">
                  <c:v>99.7</c:v>
                </c:pt>
                <c:pt idx="63">
                  <c:v>105.5</c:v>
                </c:pt>
                <c:pt idx="64">
                  <c:v>100.3</c:v>
                </c:pt>
                <c:pt idx="65">
                  <c:v>83.9</c:v>
                </c:pt>
                <c:pt idx="66">
                  <c:v>86.6</c:v>
                </c:pt>
                <c:pt idx="67">
                  <c:v>78.400000000000006</c:v>
                </c:pt>
                <c:pt idx="68">
                  <c:v>84.6</c:v>
                </c:pt>
                <c:pt idx="69">
                  <c:v>91.5</c:v>
                </c:pt>
                <c:pt idx="70">
                  <c:v>82.8</c:v>
                </c:pt>
                <c:pt idx="71">
                  <c:v>82.9</c:v>
                </c:pt>
                <c:pt idx="72">
                  <c:v>76</c:v>
                </c:pt>
                <c:pt idx="73">
                  <c:v>83.3</c:v>
                </c:pt>
                <c:pt idx="74">
                  <c:v>81.8</c:v>
                </c:pt>
                <c:pt idx="75">
                  <c:v>78.8</c:v>
                </c:pt>
                <c:pt idx="76">
                  <c:v>95</c:v>
                </c:pt>
                <c:pt idx="77">
                  <c:v>95.4</c:v>
                </c:pt>
                <c:pt idx="78">
                  <c:v>98.6</c:v>
                </c:pt>
                <c:pt idx="79">
                  <c:v>95.8</c:v>
                </c:pt>
                <c:pt idx="80">
                  <c:v>89</c:v>
                </c:pt>
                <c:pt idx="81">
                  <c:v>97.8</c:v>
                </c:pt>
                <c:pt idx="82">
                  <c:v>94.9</c:v>
                </c:pt>
                <c:pt idx="83">
                  <c:v>99.8</c:v>
                </c:pt>
                <c:pt idx="84">
                  <c:v>89.7</c:v>
                </c:pt>
                <c:pt idx="85">
                  <c:v>88.1</c:v>
                </c:pt>
                <c:pt idx="86">
                  <c:v>90.9</c:v>
                </c:pt>
                <c:pt idx="87">
                  <c:v>86</c:v>
                </c:pt>
                <c:pt idx="88">
                  <c:v>86.5</c:v>
                </c:pt>
                <c:pt idx="89">
                  <c:v>95.6</c:v>
                </c:pt>
                <c:pt idx="90">
                  <c:v>93.2</c:v>
                </c:pt>
                <c:pt idx="91">
                  <c:v>83.1</c:v>
                </c:pt>
                <c:pt idx="92">
                  <c:v>97.5</c:v>
                </c:pt>
                <c:pt idx="93">
                  <c:v>88.8</c:v>
                </c:pt>
                <c:pt idx="94">
                  <c:v>99.2</c:v>
                </c:pt>
                <c:pt idx="95">
                  <c:v>91.6</c:v>
                </c:pt>
                <c:pt idx="96">
                  <c:v>86.7</c:v>
                </c:pt>
                <c:pt idx="97">
                  <c:v>88.2</c:v>
                </c:pt>
                <c:pt idx="98">
                  <c:v>94</c:v>
                </c:pt>
                <c:pt idx="99">
                  <c:v>95</c:v>
                </c:pt>
                <c:pt idx="100">
                  <c:v>92</c:v>
                </c:pt>
                <c:pt idx="101">
                  <c:v>89.2</c:v>
                </c:pt>
                <c:pt idx="102">
                  <c:v>95.5</c:v>
                </c:pt>
                <c:pt idx="103">
                  <c:v>98.6</c:v>
                </c:pt>
                <c:pt idx="104">
                  <c:v>87.3</c:v>
                </c:pt>
                <c:pt idx="105">
                  <c:v>102.8</c:v>
                </c:pt>
                <c:pt idx="106">
                  <c:v>101.6</c:v>
                </c:pt>
                <c:pt idx="107">
                  <c:v>88.7</c:v>
                </c:pt>
                <c:pt idx="108">
                  <c:v>92.3</c:v>
                </c:pt>
                <c:pt idx="109">
                  <c:v>90.6</c:v>
                </c:pt>
                <c:pt idx="110">
                  <c:v>105</c:v>
                </c:pt>
                <c:pt idx="111">
                  <c:v>95</c:v>
                </c:pt>
                <c:pt idx="112">
                  <c:v>89.6</c:v>
                </c:pt>
                <c:pt idx="113">
                  <c:v>92.4</c:v>
                </c:pt>
                <c:pt idx="114">
                  <c:v>86.6</c:v>
                </c:pt>
                <c:pt idx="115">
                  <c:v>90</c:v>
                </c:pt>
                <c:pt idx="116">
                  <c:v>90</c:v>
                </c:pt>
                <c:pt idx="117">
                  <c:v>92.4</c:v>
                </c:pt>
                <c:pt idx="118">
                  <c:v>87.5</c:v>
                </c:pt>
                <c:pt idx="119">
                  <c:v>99.2</c:v>
                </c:pt>
                <c:pt idx="120">
                  <c:v>98.1</c:v>
                </c:pt>
                <c:pt idx="121">
                  <c:v>83.3</c:v>
                </c:pt>
                <c:pt idx="122">
                  <c:v>86.1</c:v>
                </c:pt>
                <c:pt idx="123">
                  <c:v>84.1</c:v>
                </c:pt>
                <c:pt idx="124">
                  <c:v>89.9</c:v>
                </c:pt>
                <c:pt idx="125">
                  <c:v>92.1</c:v>
                </c:pt>
                <c:pt idx="126">
                  <c:v>78</c:v>
                </c:pt>
                <c:pt idx="127">
                  <c:v>93.5</c:v>
                </c:pt>
                <c:pt idx="128">
                  <c:v>87</c:v>
                </c:pt>
                <c:pt idx="129">
                  <c:v>90.1</c:v>
                </c:pt>
                <c:pt idx="130">
                  <c:v>90.3</c:v>
                </c:pt>
                <c:pt idx="131">
                  <c:v>99.8</c:v>
                </c:pt>
                <c:pt idx="132">
                  <c:v>89.4</c:v>
                </c:pt>
                <c:pt idx="133">
                  <c:v>87.2</c:v>
                </c:pt>
                <c:pt idx="134">
                  <c:v>101.1</c:v>
                </c:pt>
                <c:pt idx="135">
                  <c:v>86.1</c:v>
                </c:pt>
                <c:pt idx="136">
                  <c:v>98.6</c:v>
                </c:pt>
                <c:pt idx="137">
                  <c:v>88.5</c:v>
                </c:pt>
                <c:pt idx="138">
                  <c:v>106.6</c:v>
                </c:pt>
                <c:pt idx="139">
                  <c:v>93.1</c:v>
                </c:pt>
                <c:pt idx="140">
                  <c:v>93</c:v>
                </c:pt>
                <c:pt idx="141">
                  <c:v>91</c:v>
                </c:pt>
                <c:pt idx="142">
                  <c:v>77.099999999999994</c:v>
                </c:pt>
                <c:pt idx="143">
                  <c:v>85.3</c:v>
                </c:pt>
                <c:pt idx="144">
                  <c:v>81.900000000000006</c:v>
                </c:pt>
                <c:pt idx="145">
                  <c:v>99.1</c:v>
                </c:pt>
                <c:pt idx="146">
                  <c:v>100.5</c:v>
                </c:pt>
                <c:pt idx="147">
                  <c:v>76.5</c:v>
                </c:pt>
                <c:pt idx="148">
                  <c:v>106.8</c:v>
                </c:pt>
                <c:pt idx="149">
                  <c:v>77.599999999999994</c:v>
                </c:pt>
                <c:pt idx="150">
                  <c:v>102.9</c:v>
                </c:pt>
                <c:pt idx="151">
                  <c:v>72.8</c:v>
                </c:pt>
                <c:pt idx="152">
                  <c:v>88.2</c:v>
                </c:pt>
                <c:pt idx="153">
                  <c:v>100.1</c:v>
                </c:pt>
                <c:pt idx="154">
                  <c:v>83.5</c:v>
                </c:pt>
                <c:pt idx="155">
                  <c:v>105</c:v>
                </c:pt>
                <c:pt idx="156">
                  <c:v>90.8</c:v>
                </c:pt>
                <c:pt idx="157">
                  <c:v>76.599999999999994</c:v>
                </c:pt>
                <c:pt idx="158">
                  <c:v>92.4</c:v>
                </c:pt>
                <c:pt idx="159">
                  <c:v>81.2</c:v>
                </c:pt>
                <c:pt idx="160">
                  <c:v>95.6</c:v>
                </c:pt>
                <c:pt idx="161">
                  <c:v>92.1</c:v>
                </c:pt>
                <c:pt idx="162">
                  <c:v>83.4</c:v>
                </c:pt>
                <c:pt idx="163">
                  <c:v>106</c:v>
                </c:pt>
                <c:pt idx="164">
                  <c:v>95.1</c:v>
                </c:pt>
                <c:pt idx="165">
                  <c:v>90.4</c:v>
                </c:pt>
                <c:pt idx="166">
                  <c:v>100.4</c:v>
                </c:pt>
                <c:pt idx="167">
                  <c:v>115.9</c:v>
                </c:pt>
                <c:pt idx="168">
                  <c:v>90.8</c:v>
                </c:pt>
                <c:pt idx="169">
                  <c:v>81.900000000000006</c:v>
                </c:pt>
                <c:pt idx="170">
                  <c:v>75</c:v>
                </c:pt>
                <c:pt idx="171">
                  <c:v>90.3</c:v>
                </c:pt>
                <c:pt idx="172">
                  <c:v>90.3</c:v>
                </c:pt>
                <c:pt idx="173">
                  <c:v>108.8</c:v>
                </c:pt>
                <c:pt idx="174">
                  <c:v>79.400000000000006</c:v>
                </c:pt>
                <c:pt idx="175">
                  <c:v>83.2</c:v>
                </c:pt>
                <c:pt idx="176">
                  <c:v>110.3</c:v>
                </c:pt>
                <c:pt idx="177">
                  <c:v>92.7</c:v>
                </c:pt>
                <c:pt idx="178">
                  <c:v>104.5</c:v>
                </c:pt>
                <c:pt idx="179">
                  <c:v>104.6</c:v>
                </c:pt>
                <c:pt idx="180">
                  <c:v>69.400000000000006</c:v>
                </c:pt>
                <c:pt idx="181">
                  <c:v>83.6</c:v>
                </c:pt>
                <c:pt idx="182">
                  <c:v>86.8</c:v>
                </c:pt>
                <c:pt idx="183">
                  <c:v>90.4</c:v>
                </c:pt>
                <c:pt idx="184">
                  <c:v>83.7</c:v>
                </c:pt>
                <c:pt idx="185">
                  <c:v>109.3</c:v>
                </c:pt>
                <c:pt idx="186">
                  <c:v>98.9</c:v>
                </c:pt>
                <c:pt idx="187">
                  <c:v>98</c:v>
                </c:pt>
                <c:pt idx="188">
                  <c:v>101.2</c:v>
                </c:pt>
                <c:pt idx="189">
                  <c:v>80.599999999999994</c:v>
                </c:pt>
                <c:pt idx="190">
                  <c:v>113.7</c:v>
                </c:pt>
                <c:pt idx="191">
                  <c:v>94.1</c:v>
                </c:pt>
                <c:pt idx="192">
                  <c:v>105.7</c:v>
                </c:pt>
                <c:pt idx="193">
                  <c:v>85.6</c:v>
                </c:pt>
                <c:pt idx="194">
                  <c:v>96.6</c:v>
                </c:pt>
                <c:pt idx="195">
                  <c:v>86</c:v>
                </c:pt>
                <c:pt idx="196">
                  <c:v>89.7</c:v>
                </c:pt>
                <c:pt idx="197">
                  <c:v>78</c:v>
                </c:pt>
                <c:pt idx="198">
                  <c:v>89.7</c:v>
                </c:pt>
                <c:pt idx="199">
                  <c:v>89.2</c:v>
                </c:pt>
                <c:pt idx="200">
                  <c:v>85.7</c:v>
                </c:pt>
                <c:pt idx="201">
                  <c:v>103.1</c:v>
                </c:pt>
                <c:pt idx="202">
                  <c:v>89.1</c:v>
                </c:pt>
                <c:pt idx="203">
                  <c:v>113.9</c:v>
                </c:pt>
                <c:pt idx="204">
                  <c:v>96.3</c:v>
                </c:pt>
                <c:pt idx="205">
                  <c:v>93.9</c:v>
                </c:pt>
                <c:pt idx="206">
                  <c:v>101.3</c:v>
                </c:pt>
                <c:pt idx="207">
                  <c:v>83.9</c:v>
                </c:pt>
                <c:pt idx="208">
                  <c:v>84.4</c:v>
                </c:pt>
                <c:pt idx="209">
                  <c:v>79.400000000000006</c:v>
                </c:pt>
                <c:pt idx="210">
                  <c:v>104</c:v>
                </c:pt>
                <c:pt idx="211">
                  <c:v>89.7</c:v>
                </c:pt>
                <c:pt idx="212">
                  <c:v>97.6</c:v>
                </c:pt>
                <c:pt idx="213">
                  <c:v>87.6</c:v>
                </c:pt>
                <c:pt idx="214">
                  <c:v>122.1</c:v>
                </c:pt>
                <c:pt idx="215">
                  <c:v>81.099999999999994</c:v>
                </c:pt>
                <c:pt idx="216">
                  <c:v>81.5</c:v>
                </c:pt>
                <c:pt idx="217">
                  <c:v>100</c:v>
                </c:pt>
                <c:pt idx="218">
                  <c:v>88.7</c:v>
                </c:pt>
                <c:pt idx="219">
                  <c:v>91.8</c:v>
                </c:pt>
                <c:pt idx="220">
                  <c:v>110.4</c:v>
                </c:pt>
                <c:pt idx="221">
                  <c:v>87.6</c:v>
                </c:pt>
                <c:pt idx="222">
                  <c:v>82.8</c:v>
                </c:pt>
                <c:pt idx="223">
                  <c:v>95.3</c:v>
                </c:pt>
                <c:pt idx="224">
                  <c:v>78.2</c:v>
                </c:pt>
                <c:pt idx="225">
                  <c:v>91.1</c:v>
                </c:pt>
                <c:pt idx="226">
                  <c:v>96.7</c:v>
                </c:pt>
                <c:pt idx="227">
                  <c:v>89.4</c:v>
                </c:pt>
                <c:pt idx="228">
                  <c:v>93</c:v>
                </c:pt>
                <c:pt idx="229">
                  <c:v>86.4</c:v>
                </c:pt>
                <c:pt idx="230">
                  <c:v>96.7</c:v>
                </c:pt>
                <c:pt idx="231">
                  <c:v>88.1</c:v>
                </c:pt>
                <c:pt idx="232">
                  <c:v>94.9</c:v>
                </c:pt>
                <c:pt idx="233">
                  <c:v>93.3</c:v>
                </c:pt>
                <c:pt idx="234">
                  <c:v>95.6</c:v>
                </c:pt>
                <c:pt idx="235">
                  <c:v>98.2</c:v>
                </c:pt>
                <c:pt idx="236">
                  <c:v>113.8</c:v>
                </c:pt>
                <c:pt idx="237">
                  <c:v>82.8</c:v>
                </c:pt>
                <c:pt idx="238">
                  <c:v>100.5</c:v>
                </c:pt>
                <c:pt idx="239">
                  <c:v>79.7</c:v>
                </c:pt>
                <c:pt idx="240">
                  <c:v>118</c:v>
                </c:pt>
                <c:pt idx="241">
                  <c:v>109</c:v>
                </c:pt>
                <c:pt idx="242">
                  <c:v>113.4</c:v>
                </c:pt>
                <c:pt idx="243">
                  <c:v>106.1</c:v>
                </c:pt>
                <c:pt idx="244">
                  <c:v>84.3</c:v>
                </c:pt>
                <c:pt idx="245">
                  <c:v>107.6</c:v>
                </c:pt>
                <c:pt idx="246">
                  <c:v>83.6</c:v>
                </c:pt>
                <c:pt idx="247">
                  <c:v>105</c:v>
                </c:pt>
                <c:pt idx="248">
                  <c:v>111.5</c:v>
                </c:pt>
                <c:pt idx="249">
                  <c:v>101.3</c:v>
                </c:pt>
                <c:pt idx="250">
                  <c:v>108.5</c:v>
                </c:pt>
              </c:numCache>
            </c:numRef>
          </c:xVal>
          <c:yVal>
            <c:numRef>
              <c:f>'Problem 2'!$C$10:$C$261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32.6</c:v>
                </c:pt>
                <c:pt idx="39">
                  <c:v>34.5</c:v>
                </c:pt>
                <c:pt idx="40">
                  <c:v>32.9</c:v>
                </c:pt>
                <c:pt idx="41">
                  <c:v>31.6</c:v>
                </c:pt>
                <c:pt idx="42">
                  <c:v>32</c:v>
                </c:pt>
                <c:pt idx="43">
                  <c:v>7.7</c:v>
                </c:pt>
                <c:pt idx="44">
                  <c:v>13.9</c:v>
                </c:pt>
                <c:pt idx="45">
                  <c:v>10.8</c:v>
                </c:pt>
                <c:pt idx="46">
                  <c:v>5.6</c:v>
                </c:pt>
                <c:pt idx="47">
                  <c:v>13.6</c:v>
                </c:pt>
                <c:pt idx="48">
                  <c:v>4</c:v>
                </c:pt>
                <c:pt idx="49">
                  <c:v>10.199999999999999</c:v>
                </c:pt>
                <c:pt idx="50">
                  <c:v>6.6</c:v>
                </c:pt>
                <c:pt idx="51">
                  <c:v>8</c:v>
                </c:pt>
                <c:pt idx="52">
                  <c:v>6.3</c:v>
                </c:pt>
                <c:pt idx="53">
                  <c:v>3.9</c:v>
                </c:pt>
                <c:pt idx="54">
                  <c:v>22.6</c:v>
                </c:pt>
                <c:pt idx="55">
                  <c:v>20.399999999999999</c:v>
                </c:pt>
                <c:pt idx="56">
                  <c:v>28</c:v>
                </c:pt>
                <c:pt idx="57">
                  <c:v>31.5</c:v>
                </c:pt>
                <c:pt idx="58">
                  <c:v>24.6</c:v>
                </c:pt>
                <c:pt idx="59">
                  <c:v>26.1</c:v>
                </c:pt>
                <c:pt idx="60">
                  <c:v>29.8</c:v>
                </c:pt>
                <c:pt idx="61">
                  <c:v>30.7</c:v>
                </c:pt>
                <c:pt idx="62">
                  <c:v>25.8</c:v>
                </c:pt>
                <c:pt idx="63">
                  <c:v>32.299999999999997</c:v>
                </c:pt>
                <c:pt idx="64">
                  <c:v>30</c:v>
                </c:pt>
                <c:pt idx="65">
                  <c:v>21.5</c:v>
                </c:pt>
                <c:pt idx="66">
                  <c:v>13.8</c:v>
                </c:pt>
                <c:pt idx="67">
                  <c:v>6.3</c:v>
                </c:pt>
                <c:pt idx="68">
                  <c:v>12.9</c:v>
                </c:pt>
                <c:pt idx="69">
                  <c:v>24.3</c:v>
                </c:pt>
                <c:pt idx="70">
                  <c:v>8.8000000000000007</c:v>
                </c:pt>
                <c:pt idx="71">
                  <c:v>8.5</c:v>
                </c:pt>
                <c:pt idx="72">
                  <c:v>13.5</c:v>
                </c:pt>
                <c:pt idx="73">
                  <c:v>11.8</c:v>
                </c:pt>
                <c:pt idx="74">
                  <c:v>18.5</c:v>
                </c:pt>
                <c:pt idx="75">
                  <c:v>8.8000000000000007</c:v>
                </c:pt>
                <c:pt idx="76">
                  <c:v>22.2</c:v>
                </c:pt>
                <c:pt idx="77">
                  <c:v>21.5</c:v>
                </c:pt>
                <c:pt idx="78">
                  <c:v>18.8</c:v>
                </c:pt>
                <c:pt idx="79">
                  <c:v>31.4</c:v>
                </c:pt>
                <c:pt idx="80">
                  <c:v>26.8</c:v>
                </c:pt>
                <c:pt idx="81">
                  <c:v>18.399999999999999</c:v>
                </c:pt>
                <c:pt idx="82">
                  <c:v>27</c:v>
                </c:pt>
                <c:pt idx="83">
                  <c:v>27</c:v>
                </c:pt>
                <c:pt idx="84">
                  <c:v>26.6</c:v>
                </c:pt>
                <c:pt idx="85">
                  <c:v>14.9</c:v>
                </c:pt>
                <c:pt idx="86">
                  <c:v>23.1</c:v>
                </c:pt>
                <c:pt idx="87">
                  <c:v>8.3000000000000007</c:v>
                </c:pt>
                <c:pt idx="88">
                  <c:v>14.1</c:v>
                </c:pt>
                <c:pt idx="89">
                  <c:v>20.5</c:v>
                </c:pt>
                <c:pt idx="90">
                  <c:v>18.2</c:v>
                </c:pt>
                <c:pt idx="91">
                  <c:v>8.5</c:v>
                </c:pt>
                <c:pt idx="92">
                  <c:v>24.9</c:v>
                </c:pt>
                <c:pt idx="93">
                  <c:v>9</c:v>
                </c:pt>
                <c:pt idx="94">
                  <c:v>17.399999999999999</c:v>
                </c:pt>
                <c:pt idx="95">
                  <c:v>9.6</c:v>
                </c:pt>
                <c:pt idx="96">
                  <c:v>11.3</c:v>
                </c:pt>
                <c:pt idx="97">
                  <c:v>17.8</c:v>
                </c:pt>
                <c:pt idx="98">
                  <c:v>22.2</c:v>
                </c:pt>
                <c:pt idx="99">
                  <c:v>21.2</c:v>
                </c:pt>
                <c:pt idx="100">
                  <c:v>20.399999999999999</c:v>
                </c:pt>
                <c:pt idx="101">
                  <c:v>20.100000000000001</c:v>
                </c:pt>
                <c:pt idx="102">
                  <c:v>22.3</c:v>
                </c:pt>
                <c:pt idx="103">
                  <c:v>25.4</c:v>
                </c:pt>
                <c:pt idx="104">
                  <c:v>18</c:v>
                </c:pt>
                <c:pt idx="105">
                  <c:v>19.3</c:v>
                </c:pt>
                <c:pt idx="106">
                  <c:v>18.3</c:v>
                </c:pt>
                <c:pt idx="107">
                  <c:v>17.3</c:v>
                </c:pt>
                <c:pt idx="108">
                  <c:v>21.4</c:v>
                </c:pt>
                <c:pt idx="109">
                  <c:v>19.7</c:v>
                </c:pt>
                <c:pt idx="110">
                  <c:v>28</c:v>
                </c:pt>
                <c:pt idx="111">
                  <c:v>22.1</c:v>
                </c:pt>
                <c:pt idx="112">
                  <c:v>21.3</c:v>
                </c:pt>
                <c:pt idx="113">
                  <c:v>26.7</c:v>
                </c:pt>
                <c:pt idx="114">
                  <c:v>16.7</c:v>
                </c:pt>
                <c:pt idx="115">
                  <c:v>20.100000000000001</c:v>
                </c:pt>
                <c:pt idx="116">
                  <c:v>13.9</c:v>
                </c:pt>
                <c:pt idx="117">
                  <c:v>25.8</c:v>
                </c:pt>
                <c:pt idx="118">
                  <c:v>18.100000000000001</c:v>
                </c:pt>
                <c:pt idx="119">
                  <c:v>27.9</c:v>
                </c:pt>
                <c:pt idx="120">
                  <c:v>25.3</c:v>
                </c:pt>
                <c:pt idx="121">
                  <c:v>14.7</c:v>
                </c:pt>
                <c:pt idx="122">
                  <c:v>16</c:v>
                </c:pt>
                <c:pt idx="123">
                  <c:v>13.8</c:v>
                </c:pt>
                <c:pt idx="124">
                  <c:v>17.5</c:v>
                </c:pt>
                <c:pt idx="125">
                  <c:v>27.2</c:v>
                </c:pt>
                <c:pt idx="126">
                  <c:v>17.399999999999999</c:v>
                </c:pt>
                <c:pt idx="127">
                  <c:v>20.8</c:v>
                </c:pt>
                <c:pt idx="128">
                  <c:v>14.9</c:v>
                </c:pt>
                <c:pt idx="129">
                  <c:v>18.100000000000001</c:v>
                </c:pt>
                <c:pt idx="130">
                  <c:v>22.7</c:v>
                </c:pt>
                <c:pt idx="131">
                  <c:v>23.6</c:v>
                </c:pt>
                <c:pt idx="132">
                  <c:v>26.1</c:v>
                </c:pt>
                <c:pt idx="133">
                  <c:v>24.4</c:v>
                </c:pt>
                <c:pt idx="134">
                  <c:v>27.1</c:v>
                </c:pt>
                <c:pt idx="135">
                  <c:v>21.8</c:v>
                </c:pt>
                <c:pt idx="136">
                  <c:v>29.4</c:v>
                </c:pt>
                <c:pt idx="137">
                  <c:v>22.3</c:v>
                </c:pt>
                <c:pt idx="138">
                  <c:v>20.399999999999999</c:v>
                </c:pt>
                <c:pt idx="139">
                  <c:v>24.9</c:v>
                </c:pt>
                <c:pt idx="140">
                  <c:v>18.3</c:v>
                </c:pt>
                <c:pt idx="141">
                  <c:v>23.3</c:v>
                </c:pt>
                <c:pt idx="142">
                  <c:v>9.4</c:v>
                </c:pt>
                <c:pt idx="143">
                  <c:v>10.3</c:v>
                </c:pt>
                <c:pt idx="144">
                  <c:v>14.2</c:v>
                </c:pt>
                <c:pt idx="145">
                  <c:v>19.2</c:v>
                </c:pt>
                <c:pt idx="146">
                  <c:v>29.6</c:v>
                </c:pt>
                <c:pt idx="147">
                  <c:v>5.3</c:v>
                </c:pt>
                <c:pt idx="148">
                  <c:v>25.2</c:v>
                </c:pt>
                <c:pt idx="149">
                  <c:v>9.4</c:v>
                </c:pt>
                <c:pt idx="150">
                  <c:v>19.600000000000001</c:v>
                </c:pt>
                <c:pt idx="151">
                  <c:v>10.1</c:v>
                </c:pt>
                <c:pt idx="152">
                  <c:v>16.5</c:v>
                </c:pt>
                <c:pt idx="153">
                  <c:v>21</c:v>
                </c:pt>
                <c:pt idx="154">
                  <c:v>17.3</c:v>
                </c:pt>
                <c:pt idx="155">
                  <c:v>31.2</c:v>
                </c:pt>
                <c:pt idx="156">
                  <c:v>10</c:v>
                </c:pt>
                <c:pt idx="157">
                  <c:v>12.5</c:v>
                </c:pt>
                <c:pt idx="158">
                  <c:v>22.5</c:v>
                </c:pt>
                <c:pt idx="159">
                  <c:v>9.4</c:v>
                </c:pt>
                <c:pt idx="160">
                  <c:v>14.6</c:v>
                </c:pt>
                <c:pt idx="161">
                  <c:v>13</c:v>
                </c:pt>
                <c:pt idx="162">
                  <c:v>15.1</c:v>
                </c:pt>
                <c:pt idx="163">
                  <c:v>27.3</c:v>
                </c:pt>
                <c:pt idx="164">
                  <c:v>19.2</c:v>
                </c:pt>
                <c:pt idx="165">
                  <c:v>21.8</c:v>
                </c:pt>
                <c:pt idx="166">
                  <c:v>20.3</c:v>
                </c:pt>
                <c:pt idx="167">
                  <c:v>36.299999999999997</c:v>
                </c:pt>
                <c:pt idx="168">
                  <c:v>16.5</c:v>
                </c:pt>
                <c:pt idx="169">
                  <c:v>3</c:v>
                </c:pt>
                <c:pt idx="170">
                  <c:v>0.7</c:v>
                </c:pt>
                <c:pt idx="171">
                  <c:v>20.5</c:v>
                </c:pt>
                <c:pt idx="172">
                  <c:v>16.899999999999999</c:v>
                </c:pt>
                <c:pt idx="173">
                  <c:v>25.3</c:v>
                </c:pt>
                <c:pt idx="174">
                  <c:v>9.9</c:v>
                </c:pt>
                <c:pt idx="175">
                  <c:v>13.1</c:v>
                </c:pt>
                <c:pt idx="176">
                  <c:v>29.9</c:v>
                </c:pt>
                <c:pt idx="177">
                  <c:v>22.5</c:v>
                </c:pt>
                <c:pt idx="178">
                  <c:v>16.899999999999999</c:v>
                </c:pt>
                <c:pt idx="179">
                  <c:v>26.6</c:v>
                </c:pt>
                <c:pt idx="180">
                  <c:v>0</c:v>
                </c:pt>
                <c:pt idx="181">
                  <c:v>11.5</c:v>
                </c:pt>
                <c:pt idx="182">
                  <c:v>12.1</c:v>
                </c:pt>
                <c:pt idx="183">
                  <c:v>17.5</c:v>
                </c:pt>
                <c:pt idx="184">
                  <c:v>8.6</c:v>
                </c:pt>
                <c:pt idx="185">
                  <c:v>23.6</c:v>
                </c:pt>
                <c:pt idx="186">
                  <c:v>20.399999999999999</c:v>
                </c:pt>
                <c:pt idx="187">
                  <c:v>20.5</c:v>
                </c:pt>
                <c:pt idx="188">
                  <c:v>24.4</c:v>
                </c:pt>
                <c:pt idx="189">
                  <c:v>11.4</c:v>
                </c:pt>
                <c:pt idx="190">
                  <c:v>38.1</c:v>
                </c:pt>
                <c:pt idx="191">
                  <c:v>15.9</c:v>
                </c:pt>
                <c:pt idx="192">
                  <c:v>24.7</c:v>
                </c:pt>
                <c:pt idx="193">
                  <c:v>22.8</c:v>
                </c:pt>
                <c:pt idx="194">
                  <c:v>25.5</c:v>
                </c:pt>
                <c:pt idx="195">
                  <c:v>22</c:v>
                </c:pt>
                <c:pt idx="196">
                  <c:v>17.7</c:v>
                </c:pt>
                <c:pt idx="197">
                  <c:v>6.6</c:v>
                </c:pt>
                <c:pt idx="198">
                  <c:v>23.6</c:v>
                </c:pt>
                <c:pt idx="199">
                  <c:v>12.2</c:v>
                </c:pt>
                <c:pt idx="200">
                  <c:v>22.1</c:v>
                </c:pt>
                <c:pt idx="201">
                  <c:v>28.7</c:v>
                </c:pt>
                <c:pt idx="202">
                  <c:v>6</c:v>
                </c:pt>
                <c:pt idx="203">
                  <c:v>34.799999999999997</c:v>
                </c:pt>
                <c:pt idx="204">
                  <c:v>16.600000000000001</c:v>
                </c:pt>
                <c:pt idx="205">
                  <c:v>32.9</c:v>
                </c:pt>
                <c:pt idx="206">
                  <c:v>32.799999999999997</c:v>
                </c:pt>
                <c:pt idx="207">
                  <c:v>9.6</c:v>
                </c:pt>
                <c:pt idx="208">
                  <c:v>10.8</c:v>
                </c:pt>
                <c:pt idx="209">
                  <c:v>7.1</c:v>
                </c:pt>
                <c:pt idx="210">
                  <c:v>27.2</c:v>
                </c:pt>
                <c:pt idx="211">
                  <c:v>19.5</c:v>
                </c:pt>
                <c:pt idx="212">
                  <c:v>18.7</c:v>
                </c:pt>
                <c:pt idx="213">
                  <c:v>19.5</c:v>
                </c:pt>
                <c:pt idx="214">
                  <c:v>47.5</c:v>
                </c:pt>
                <c:pt idx="215">
                  <c:v>13.6</c:v>
                </c:pt>
                <c:pt idx="216">
                  <c:v>7.5</c:v>
                </c:pt>
                <c:pt idx="217">
                  <c:v>24.5</c:v>
                </c:pt>
                <c:pt idx="218">
                  <c:v>15</c:v>
                </c:pt>
                <c:pt idx="219">
                  <c:v>12.4</c:v>
                </c:pt>
                <c:pt idx="220">
                  <c:v>26</c:v>
                </c:pt>
                <c:pt idx="221">
                  <c:v>11.5</c:v>
                </c:pt>
                <c:pt idx="222">
                  <c:v>5.2</c:v>
                </c:pt>
                <c:pt idx="223">
                  <c:v>10.9</c:v>
                </c:pt>
                <c:pt idx="224">
                  <c:v>12.5</c:v>
                </c:pt>
                <c:pt idx="225">
                  <c:v>14.8</c:v>
                </c:pt>
                <c:pt idx="226">
                  <c:v>25.2</c:v>
                </c:pt>
                <c:pt idx="227">
                  <c:v>14.9</c:v>
                </c:pt>
                <c:pt idx="228">
                  <c:v>17</c:v>
                </c:pt>
                <c:pt idx="229">
                  <c:v>10.6</c:v>
                </c:pt>
                <c:pt idx="230">
                  <c:v>16.100000000000001</c:v>
                </c:pt>
                <c:pt idx="231">
                  <c:v>15.4</c:v>
                </c:pt>
                <c:pt idx="232">
                  <c:v>26.7</c:v>
                </c:pt>
                <c:pt idx="233">
                  <c:v>25.8</c:v>
                </c:pt>
                <c:pt idx="234">
                  <c:v>18.600000000000001</c:v>
                </c:pt>
                <c:pt idx="235">
                  <c:v>24.8</c:v>
                </c:pt>
                <c:pt idx="236">
                  <c:v>27.3</c:v>
                </c:pt>
                <c:pt idx="237">
                  <c:v>12.4</c:v>
                </c:pt>
                <c:pt idx="238">
                  <c:v>29.9</c:v>
                </c:pt>
                <c:pt idx="239">
                  <c:v>17</c:v>
                </c:pt>
                <c:pt idx="240">
                  <c:v>35</c:v>
                </c:pt>
                <c:pt idx="241">
                  <c:v>30.4</c:v>
                </c:pt>
                <c:pt idx="242">
                  <c:v>32.6</c:v>
                </c:pt>
                <c:pt idx="243">
                  <c:v>29</c:v>
                </c:pt>
                <c:pt idx="244">
                  <c:v>15.2</c:v>
                </c:pt>
                <c:pt idx="245">
                  <c:v>30.2</c:v>
                </c:pt>
                <c:pt idx="246">
                  <c:v>11</c:v>
                </c:pt>
                <c:pt idx="247">
                  <c:v>33.6</c:v>
                </c:pt>
                <c:pt idx="248">
                  <c:v>29.3</c:v>
                </c:pt>
                <c:pt idx="249">
                  <c:v>26</c:v>
                </c:pt>
                <c:pt idx="250">
                  <c:v>31.9</c:v>
                </c:pt>
              </c:numCache>
            </c:numRef>
          </c:yVal>
          <c:smooth val="0"/>
        </c:ser>
        <c:ser>
          <c:idx val="1"/>
          <c:order val="1"/>
          <c:tx>
            <c:v>Orthogonal LS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'Problem 2'!$B$10:$B$261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108.1</c:v>
                </c:pt>
                <c:pt idx="39">
                  <c:v>126.2</c:v>
                </c:pt>
                <c:pt idx="40">
                  <c:v>104.3</c:v>
                </c:pt>
                <c:pt idx="41">
                  <c:v>111.2</c:v>
                </c:pt>
                <c:pt idx="42">
                  <c:v>104.3</c:v>
                </c:pt>
                <c:pt idx="43">
                  <c:v>76</c:v>
                </c:pt>
                <c:pt idx="44">
                  <c:v>81.5</c:v>
                </c:pt>
                <c:pt idx="45">
                  <c:v>73.7</c:v>
                </c:pt>
                <c:pt idx="46">
                  <c:v>79.5</c:v>
                </c:pt>
                <c:pt idx="47">
                  <c:v>83.4</c:v>
                </c:pt>
                <c:pt idx="48">
                  <c:v>70.400000000000006</c:v>
                </c:pt>
                <c:pt idx="49">
                  <c:v>86.7</c:v>
                </c:pt>
                <c:pt idx="50">
                  <c:v>77.900000000000006</c:v>
                </c:pt>
                <c:pt idx="51">
                  <c:v>82</c:v>
                </c:pt>
                <c:pt idx="52">
                  <c:v>79.599999999999994</c:v>
                </c:pt>
                <c:pt idx="53">
                  <c:v>77.599999999999994</c:v>
                </c:pt>
                <c:pt idx="54">
                  <c:v>100</c:v>
                </c:pt>
                <c:pt idx="55">
                  <c:v>99.8</c:v>
                </c:pt>
                <c:pt idx="56">
                  <c:v>104.2</c:v>
                </c:pt>
                <c:pt idx="57">
                  <c:v>105.3</c:v>
                </c:pt>
                <c:pt idx="58">
                  <c:v>98.3</c:v>
                </c:pt>
                <c:pt idx="59">
                  <c:v>104.8</c:v>
                </c:pt>
                <c:pt idx="60">
                  <c:v>94.7</c:v>
                </c:pt>
                <c:pt idx="61">
                  <c:v>102.4</c:v>
                </c:pt>
                <c:pt idx="62">
                  <c:v>99.7</c:v>
                </c:pt>
                <c:pt idx="63">
                  <c:v>105.5</c:v>
                </c:pt>
                <c:pt idx="64">
                  <c:v>100.3</c:v>
                </c:pt>
                <c:pt idx="65">
                  <c:v>83.9</c:v>
                </c:pt>
                <c:pt idx="66">
                  <c:v>86.6</c:v>
                </c:pt>
                <c:pt idx="67">
                  <c:v>78.400000000000006</c:v>
                </c:pt>
                <c:pt idx="68">
                  <c:v>84.6</c:v>
                </c:pt>
                <c:pt idx="69">
                  <c:v>91.5</c:v>
                </c:pt>
                <c:pt idx="70">
                  <c:v>82.8</c:v>
                </c:pt>
                <c:pt idx="71">
                  <c:v>82.9</c:v>
                </c:pt>
                <c:pt idx="72">
                  <c:v>76</c:v>
                </c:pt>
                <c:pt idx="73">
                  <c:v>83.3</c:v>
                </c:pt>
                <c:pt idx="74">
                  <c:v>81.8</c:v>
                </c:pt>
                <c:pt idx="75">
                  <c:v>78.8</c:v>
                </c:pt>
                <c:pt idx="76">
                  <c:v>95</c:v>
                </c:pt>
                <c:pt idx="77">
                  <c:v>95.4</c:v>
                </c:pt>
                <c:pt idx="78">
                  <c:v>98.6</c:v>
                </c:pt>
                <c:pt idx="79">
                  <c:v>95.8</c:v>
                </c:pt>
                <c:pt idx="80">
                  <c:v>89</c:v>
                </c:pt>
                <c:pt idx="81">
                  <c:v>97.8</c:v>
                </c:pt>
                <c:pt idx="82">
                  <c:v>94.9</c:v>
                </c:pt>
                <c:pt idx="83">
                  <c:v>99.8</c:v>
                </c:pt>
                <c:pt idx="84">
                  <c:v>89.7</c:v>
                </c:pt>
                <c:pt idx="85">
                  <c:v>88.1</c:v>
                </c:pt>
                <c:pt idx="86">
                  <c:v>90.9</c:v>
                </c:pt>
                <c:pt idx="87">
                  <c:v>86</c:v>
                </c:pt>
                <c:pt idx="88">
                  <c:v>86.5</c:v>
                </c:pt>
                <c:pt idx="89">
                  <c:v>95.6</c:v>
                </c:pt>
                <c:pt idx="90">
                  <c:v>93.2</c:v>
                </c:pt>
                <c:pt idx="91">
                  <c:v>83.1</c:v>
                </c:pt>
                <c:pt idx="92">
                  <c:v>97.5</c:v>
                </c:pt>
                <c:pt idx="93">
                  <c:v>88.8</c:v>
                </c:pt>
                <c:pt idx="94">
                  <c:v>99.2</c:v>
                </c:pt>
                <c:pt idx="95">
                  <c:v>91.6</c:v>
                </c:pt>
                <c:pt idx="96">
                  <c:v>86.7</c:v>
                </c:pt>
                <c:pt idx="97">
                  <c:v>88.2</c:v>
                </c:pt>
                <c:pt idx="98">
                  <c:v>94</c:v>
                </c:pt>
                <c:pt idx="99">
                  <c:v>95</c:v>
                </c:pt>
                <c:pt idx="100">
                  <c:v>92</c:v>
                </c:pt>
                <c:pt idx="101">
                  <c:v>89.2</c:v>
                </c:pt>
                <c:pt idx="102">
                  <c:v>95.5</c:v>
                </c:pt>
                <c:pt idx="103">
                  <c:v>98.6</c:v>
                </c:pt>
                <c:pt idx="104">
                  <c:v>87.3</c:v>
                </c:pt>
                <c:pt idx="105">
                  <c:v>102.8</c:v>
                </c:pt>
                <c:pt idx="106">
                  <c:v>101.6</c:v>
                </c:pt>
                <c:pt idx="107">
                  <c:v>88.7</c:v>
                </c:pt>
                <c:pt idx="108">
                  <c:v>92.3</c:v>
                </c:pt>
                <c:pt idx="109">
                  <c:v>90.6</c:v>
                </c:pt>
                <c:pt idx="110">
                  <c:v>105</c:v>
                </c:pt>
                <c:pt idx="111">
                  <c:v>95</c:v>
                </c:pt>
                <c:pt idx="112">
                  <c:v>89.6</c:v>
                </c:pt>
                <c:pt idx="113">
                  <c:v>92.4</c:v>
                </c:pt>
                <c:pt idx="114">
                  <c:v>86.6</c:v>
                </c:pt>
                <c:pt idx="115">
                  <c:v>90</c:v>
                </c:pt>
                <c:pt idx="116">
                  <c:v>90</c:v>
                </c:pt>
                <c:pt idx="117">
                  <c:v>92.4</c:v>
                </c:pt>
                <c:pt idx="118">
                  <c:v>87.5</c:v>
                </c:pt>
                <c:pt idx="119">
                  <c:v>99.2</c:v>
                </c:pt>
                <c:pt idx="120">
                  <c:v>98.1</c:v>
                </c:pt>
                <c:pt idx="121">
                  <c:v>83.3</c:v>
                </c:pt>
                <c:pt idx="122">
                  <c:v>86.1</c:v>
                </c:pt>
                <c:pt idx="123">
                  <c:v>84.1</c:v>
                </c:pt>
                <c:pt idx="124">
                  <c:v>89.9</c:v>
                </c:pt>
                <c:pt idx="125">
                  <c:v>92.1</c:v>
                </c:pt>
                <c:pt idx="126">
                  <c:v>78</c:v>
                </c:pt>
                <c:pt idx="127">
                  <c:v>93.5</c:v>
                </c:pt>
                <c:pt idx="128">
                  <c:v>87</c:v>
                </c:pt>
                <c:pt idx="129">
                  <c:v>90.1</c:v>
                </c:pt>
                <c:pt idx="130">
                  <c:v>90.3</c:v>
                </c:pt>
                <c:pt idx="131">
                  <c:v>99.8</c:v>
                </c:pt>
                <c:pt idx="132">
                  <c:v>89.4</c:v>
                </c:pt>
                <c:pt idx="133">
                  <c:v>87.2</c:v>
                </c:pt>
                <c:pt idx="134">
                  <c:v>101.1</c:v>
                </c:pt>
                <c:pt idx="135">
                  <c:v>86.1</c:v>
                </c:pt>
                <c:pt idx="136">
                  <c:v>98.6</c:v>
                </c:pt>
                <c:pt idx="137">
                  <c:v>88.5</c:v>
                </c:pt>
                <c:pt idx="138">
                  <c:v>106.6</c:v>
                </c:pt>
                <c:pt idx="139">
                  <c:v>93.1</c:v>
                </c:pt>
                <c:pt idx="140">
                  <c:v>93</c:v>
                </c:pt>
                <c:pt idx="141">
                  <c:v>91</c:v>
                </c:pt>
                <c:pt idx="142">
                  <c:v>77.099999999999994</c:v>
                </c:pt>
                <c:pt idx="143">
                  <c:v>85.3</c:v>
                </c:pt>
                <c:pt idx="144">
                  <c:v>81.900000000000006</c:v>
                </c:pt>
                <c:pt idx="145">
                  <c:v>99.1</c:v>
                </c:pt>
                <c:pt idx="146">
                  <c:v>100.5</c:v>
                </c:pt>
                <c:pt idx="147">
                  <c:v>76.5</c:v>
                </c:pt>
                <c:pt idx="148">
                  <c:v>106.8</c:v>
                </c:pt>
                <c:pt idx="149">
                  <c:v>77.599999999999994</c:v>
                </c:pt>
                <c:pt idx="150">
                  <c:v>102.9</c:v>
                </c:pt>
                <c:pt idx="151">
                  <c:v>72.8</c:v>
                </c:pt>
                <c:pt idx="152">
                  <c:v>88.2</c:v>
                </c:pt>
                <c:pt idx="153">
                  <c:v>100.1</c:v>
                </c:pt>
                <c:pt idx="154">
                  <c:v>83.5</c:v>
                </c:pt>
                <c:pt idx="155">
                  <c:v>105</c:v>
                </c:pt>
                <c:pt idx="156">
                  <c:v>90.8</c:v>
                </c:pt>
                <c:pt idx="157">
                  <c:v>76.599999999999994</c:v>
                </c:pt>
                <c:pt idx="158">
                  <c:v>92.4</c:v>
                </c:pt>
                <c:pt idx="159">
                  <c:v>81.2</c:v>
                </c:pt>
                <c:pt idx="160">
                  <c:v>95.6</c:v>
                </c:pt>
                <c:pt idx="161">
                  <c:v>92.1</c:v>
                </c:pt>
                <c:pt idx="162">
                  <c:v>83.4</c:v>
                </c:pt>
                <c:pt idx="163">
                  <c:v>106</c:v>
                </c:pt>
                <c:pt idx="164">
                  <c:v>95.1</c:v>
                </c:pt>
                <c:pt idx="165">
                  <c:v>90.4</c:v>
                </c:pt>
                <c:pt idx="166">
                  <c:v>100.4</c:v>
                </c:pt>
                <c:pt idx="167">
                  <c:v>115.9</c:v>
                </c:pt>
                <c:pt idx="168">
                  <c:v>90.8</c:v>
                </c:pt>
                <c:pt idx="169">
                  <c:v>81.900000000000006</c:v>
                </c:pt>
                <c:pt idx="170">
                  <c:v>75</c:v>
                </c:pt>
                <c:pt idx="171">
                  <c:v>90.3</c:v>
                </c:pt>
                <c:pt idx="172">
                  <c:v>90.3</c:v>
                </c:pt>
                <c:pt idx="173">
                  <c:v>108.8</c:v>
                </c:pt>
                <c:pt idx="174">
                  <c:v>79.400000000000006</c:v>
                </c:pt>
                <c:pt idx="175">
                  <c:v>83.2</c:v>
                </c:pt>
                <c:pt idx="176">
                  <c:v>110.3</c:v>
                </c:pt>
                <c:pt idx="177">
                  <c:v>92.7</c:v>
                </c:pt>
                <c:pt idx="178">
                  <c:v>104.5</c:v>
                </c:pt>
                <c:pt idx="179">
                  <c:v>104.6</c:v>
                </c:pt>
                <c:pt idx="180">
                  <c:v>69.400000000000006</c:v>
                </c:pt>
                <c:pt idx="181">
                  <c:v>83.6</c:v>
                </c:pt>
                <c:pt idx="182">
                  <c:v>86.8</c:v>
                </c:pt>
                <c:pt idx="183">
                  <c:v>90.4</c:v>
                </c:pt>
                <c:pt idx="184">
                  <c:v>83.7</c:v>
                </c:pt>
                <c:pt idx="185">
                  <c:v>109.3</c:v>
                </c:pt>
                <c:pt idx="186">
                  <c:v>98.9</c:v>
                </c:pt>
                <c:pt idx="187">
                  <c:v>98</c:v>
                </c:pt>
                <c:pt idx="188">
                  <c:v>101.2</c:v>
                </c:pt>
                <c:pt idx="189">
                  <c:v>80.599999999999994</c:v>
                </c:pt>
                <c:pt idx="190">
                  <c:v>113.7</c:v>
                </c:pt>
                <c:pt idx="191">
                  <c:v>94.1</c:v>
                </c:pt>
                <c:pt idx="192">
                  <c:v>105.7</c:v>
                </c:pt>
                <c:pt idx="193">
                  <c:v>85.6</c:v>
                </c:pt>
                <c:pt idx="194">
                  <c:v>96.6</c:v>
                </c:pt>
                <c:pt idx="195">
                  <c:v>86</c:v>
                </c:pt>
                <c:pt idx="196">
                  <c:v>89.7</c:v>
                </c:pt>
                <c:pt idx="197">
                  <c:v>78</c:v>
                </c:pt>
                <c:pt idx="198">
                  <c:v>89.7</c:v>
                </c:pt>
                <c:pt idx="199">
                  <c:v>89.2</c:v>
                </c:pt>
                <c:pt idx="200">
                  <c:v>85.7</c:v>
                </c:pt>
                <c:pt idx="201">
                  <c:v>103.1</c:v>
                </c:pt>
                <c:pt idx="202">
                  <c:v>89.1</c:v>
                </c:pt>
                <c:pt idx="203">
                  <c:v>113.9</c:v>
                </c:pt>
                <c:pt idx="204">
                  <c:v>96.3</c:v>
                </c:pt>
                <c:pt idx="205">
                  <c:v>93.9</c:v>
                </c:pt>
                <c:pt idx="206">
                  <c:v>101.3</c:v>
                </c:pt>
                <c:pt idx="207">
                  <c:v>83.9</c:v>
                </c:pt>
                <c:pt idx="208">
                  <c:v>84.4</c:v>
                </c:pt>
                <c:pt idx="209">
                  <c:v>79.400000000000006</c:v>
                </c:pt>
                <c:pt idx="210">
                  <c:v>104</c:v>
                </c:pt>
                <c:pt idx="211">
                  <c:v>89.7</c:v>
                </c:pt>
                <c:pt idx="212">
                  <c:v>97.6</c:v>
                </c:pt>
                <c:pt idx="213">
                  <c:v>87.6</c:v>
                </c:pt>
                <c:pt idx="214">
                  <c:v>122.1</c:v>
                </c:pt>
                <c:pt idx="215">
                  <c:v>81.099999999999994</c:v>
                </c:pt>
                <c:pt idx="216">
                  <c:v>81.5</c:v>
                </c:pt>
                <c:pt idx="217">
                  <c:v>100</c:v>
                </c:pt>
                <c:pt idx="218">
                  <c:v>88.7</c:v>
                </c:pt>
                <c:pt idx="219">
                  <c:v>91.8</c:v>
                </c:pt>
                <c:pt idx="220">
                  <c:v>110.4</c:v>
                </c:pt>
                <c:pt idx="221">
                  <c:v>87.6</c:v>
                </c:pt>
                <c:pt idx="222">
                  <c:v>82.8</c:v>
                </c:pt>
                <c:pt idx="223">
                  <c:v>95.3</c:v>
                </c:pt>
                <c:pt idx="224">
                  <c:v>78.2</c:v>
                </c:pt>
                <c:pt idx="225">
                  <c:v>91.1</c:v>
                </c:pt>
                <c:pt idx="226">
                  <c:v>96.7</c:v>
                </c:pt>
                <c:pt idx="227">
                  <c:v>89.4</c:v>
                </c:pt>
                <c:pt idx="228">
                  <c:v>93</c:v>
                </c:pt>
                <c:pt idx="229">
                  <c:v>86.4</c:v>
                </c:pt>
                <c:pt idx="230">
                  <c:v>96.7</c:v>
                </c:pt>
                <c:pt idx="231">
                  <c:v>88.1</c:v>
                </c:pt>
                <c:pt idx="232">
                  <c:v>94.9</c:v>
                </c:pt>
                <c:pt idx="233">
                  <c:v>93.3</c:v>
                </c:pt>
                <c:pt idx="234">
                  <c:v>95.6</c:v>
                </c:pt>
                <c:pt idx="235">
                  <c:v>98.2</c:v>
                </c:pt>
                <c:pt idx="236">
                  <c:v>113.8</c:v>
                </c:pt>
                <c:pt idx="237">
                  <c:v>82.8</c:v>
                </c:pt>
                <c:pt idx="238">
                  <c:v>100.5</c:v>
                </c:pt>
                <c:pt idx="239">
                  <c:v>79.7</c:v>
                </c:pt>
                <c:pt idx="240">
                  <c:v>118</c:v>
                </c:pt>
                <c:pt idx="241">
                  <c:v>109</c:v>
                </c:pt>
                <c:pt idx="242">
                  <c:v>113.4</c:v>
                </c:pt>
                <c:pt idx="243">
                  <c:v>106.1</c:v>
                </c:pt>
                <c:pt idx="244">
                  <c:v>84.3</c:v>
                </c:pt>
                <c:pt idx="245">
                  <c:v>107.6</c:v>
                </c:pt>
                <c:pt idx="246">
                  <c:v>83.6</c:v>
                </c:pt>
                <c:pt idx="247">
                  <c:v>105</c:v>
                </c:pt>
                <c:pt idx="248">
                  <c:v>111.5</c:v>
                </c:pt>
                <c:pt idx="249">
                  <c:v>101.3</c:v>
                </c:pt>
                <c:pt idx="250">
                  <c:v>108.5</c:v>
                </c:pt>
              </c:numCache>
            </c:numRef>
          </c:xVal>
          <c:yVal>
            <c:numRef>
              <c:f>'Problem 2'!$D$10:$D$261</c:f>
              <c:numCache>
                <c:formatCode>0.000000</c:formatCode>
                <c:ptCount val="252"/>
                <c:pt idx="0">
                  <c:v>14.287267484642776</c:v>
                </c:pt>
                <c:pt idx="1">
                  <c:v>12.804962986664073</c:v>
                </c:pt>
                <c:pt idx="2">
                  <c:v>16.106459368525734</c:v>
                </c:pt>
                <c:pt idx="3">
                  <c:v>15.095797210812982</c:v>
                </c:pt>
                <c:pt idx="4">
                  <c:v>24.259134107408599</c:v>
                </c:pt>
                <c:pt idx="5">
                  <c:v>20.485995385281001</c:v>
                </c:pt>
                <c:pt idx="6">
                  <c:v>17.99302872958954</c:v>
                </c:pt>
                <c:pt idx="7">
                  <c:v>16.51072423161083</c:v>
                </c:pt>
                <c:pt idx="8">
                  <c:v>12.468075600759818</c:v>
                </c:pt>
                <c:pt idx="9">
                  <c:v>16.578101708791678</c:v>
                </c:pt>
                <c:pt idx="10">
                  <c:v>13.209227849749169</c:v>
                </c:pt>
                <c:pt idx="11">
                  <c:v>18.127783683951243</c:v>
                </c:pt>
                <c:pt idx="12">
                  <c:v>18.599426024217188</c:v>
                </c:pt>
                <c:pt idx="13">
                  <c:v>25.471928696663909</c:v>
                </c:pt>
                <c:pt idx="14">
                  <c:v>21.833544928898007</c:v>
                </c:pt>
                <c:pt idx="15">
                  <c:v>19.407955750387387</c:v>
                </c:pt>
                <c:pt idx="16">
                  <c:v>21.833544928898007</c:v>
                </c:pt>
                <c:pt idx="17">
                  <c:v>22.574697177887344</c:v>
                </c:pt>
                <c:pt idx="18">
                  <c:v>17.251876480600181</c:v>
                </c:pt>
                <c:pt idx="19">
                  <c:v>24.596021493312861</c:v>
                </c:pt>
                <c:pt idx="20">
                  <c:v>21.496657542993745</c:v>
                </c:pt>
                <c:pt idx="21">
                  <c:v>23.450604381238406</c:v>
                </c:pt>
                <c:pt idx="22">
                  <c:v>8.3580494927279645</c:v>
                </c:pt>
                <c:pt idx="23">
                  <c:v>10.783638671238563</c:v>
                </c:pt>
                <c:pt idx="24">
                  <c:v>8.2906720155471092</c:v>
                </c:pt>
                <c:pt idx="25">
                  <c:v>10.581506239696019</c:v>
                </c:pt>
                <c:pt idx="26">
                  <c:v>7.1452549034726474</c:v>
                </c:pt>
                <c:pt idx="27">
                  <c:v>16.645479185972533</c:v>
                </c:pt>
                <c:pt idx="28">
                  <c:v>6.67361256320671</c:v>
                </c:pt>
                <c:pt idx="29">
                  <c:v>13.141850372568321</c:v>
                </c:pt>
                <c:pt idx="30">
                  <c:v>16.645479185972533</c:v>
                </c:pt>
                <c:pt idx="31">
                  <c:v>13.815625144376824</c:v>
                </c:pt>
                <c:pt idx="32">
                  <c:v>10.177241376610908</c:v>
                </c:pt>
                <c:pt idx="33">
                  <c:v>24.596021493312861</c:v>
                </c:pt>
                <c:pt idx="34">
                  <c:v>34.770020547621229</c:v>
                </c:pt>
                <c:pt idx="35">
                  <c:v>33.085583618099975</c:v>
                </c:pt>
                <c:pt idx="36">
                  <c:v>24.865531402036254</c:v>
                </c:pt>
                <c:pt idx="37">
                  <c:v>23.450604381238406</c:v>
                </c:pt>
                <c:pt idx="38">
                  <c:v>29.716709759057466</c:v>
                </c:pt>
                <c:pt idx="39">
                  <c:v>41.912033128791364</c:v>
                </c:pt>
                <c:pt idx="40">
                  <c:v>27.156365626185163</c:v>
                </c:pt>
                <c:pt idx="41">
                  <c:v>31.805411551663823</c:v>
                </c:pt>
                <c:pt idx="42">
                  <c:v>27.156365626185163</c:v>
                </c:pt>
                <c:pt idx="43">
                  <c:v>8.0885395840045575</c:v>
                </c:pt>
                <c:pt idx="44">
                  <c:v>11.794300828951314</c:v>
                </c:pt>
                <c:pt idx="45">
                  <c:v>6.5388576088450066</c:v>
                </c:pt>
                <c:pt idx="46">
                  <c:v>10.446751285334315</c:v>
                </c:pt>
                <c:pt idx="47">
                  <c:v>13.074472895387473</c:v>
                </c:pt>
                <c:pt idx="48">
                  <c:v>4.3154008618769524</c:v>
                </c:pt>
                <c:pt idx="49">
                  <c:v>15.297929642355527</c:v>
                </c:pt>
                <c:pt idx="50">
                  <c:v>9.3687116504407157</c:v>
                </c:pt>
                <c:pt idx="51">
                  <c:v>12.13118821485557</c:v>
                </c:pt>
                <c:pt idx="52">
                  <c:v>10.514128762515163</c:v>
                </c:pt>
                <c:pt idx="53">
                  <c:v>9.166579218898157</c:v>
                </c:pt>
                <c:pt idx="54">
                  <c:v>24.259134107408599</c:v>
                </c:pt>
                <c:pt idx="55">
                  <c:v>24.124379153046903</c:v>
                </c:pt>
                <c:pt idx="56">
                  <c:v>27.088988149004308</c:v>
                </c:pt>
                <c:pt idx="57">
                  <c:v>27.830140397993659</c:v>
                </c:pt>
                <c:pt idx="58">
                  <c:v>23.113716995334144</c:v>
                </c:pt>
                <c:pt idx="59">
                  <c:v>27.493253012089411</c:v>
                </c:pt>
                <c:pt idx="60">
                  <c:v>20.688127816823545</c:v>
                </c:pt>
                <c:pt idx="61">
                  <c:v>25.876193559749012</c:v>
                </c:pt>
                <c:pt idx="62">
                  <c:v>24.057001675866061</c:v>
                </c:pt>
                <c:pt idx="63">
                  <c:v>27.96489535235537</c:v>
                </c:pt>
                <c:pt idx="64">
                  <c:v>24.461266538951151</c:v>
                </c:pt>
                <c:pt idx="65">
                  <c:v>13.411360281291728</c:v>
                </c:pt>
                <c:pt idx="66">
                  <c:v>15.230552165174672</c:v>
                </c:pt>
                <c:pt idx="67">
                  <c:v>9.7055990363449638</c:v>
                </c:pt>
                <c:pt idx="68">
                  <c:v>13.883002621557672</c:v>
                </c:pt>
                <c:pt idx="69">
                  <c:v>18.532048547036339</c:v>
                </c:pt>
                <c:pt idx="70">
                  <c:v>12.670208032302369</c:v>
                </c:pt>
                <c:pt idx="71">
                  <c:v>12.737585509483225</c:v>
                </c:pt>
                <c:pt idx="72">
                  <c:v>8.0885395840045575</c:v>
                </c:pt>
                <c:pt idx="73">
                  <c:v>13.007095418206617</c:v>
                </c:pt>
                <c:pt idx="74">
                  <c:v>11.996433260493866</c:v>
                </c:pt>
                <c:pt idx="75">
                  <c:v>9.9751089450683637</c:v>
                </c:pt>
                <c:pt idx="76">
                  <c:v>20.89026024836609</c:v>
                </c:pt>
                <c:pt idx="77">
                  <c:v>21.159770157089497</c:v>
                </c:pt>
                <c:pt idx="78">
                  <c:v>23.315849426876696</c:v>
                </c:pt>
                <c:pt idx="79">
                  <c:v>21.42928006581289</c:v>
                </c:pt>
                <c:pt idx="80">
                  <c:v>16.847611617515085</c:v>
                </c:pt>
                <c:pt idx="81">
                  <c:v>22.776829609429896</c:v>
                </c:pt>
                <c:pt idx="82">
                  <c:v>20.822882771185249</c:v>
                </c:pt>
                <c:pt idx="83">
                  <c:v>24.124379153046903</c:v>
                </c:pt>
                <c:pt idx="84">
                  <c:v>17.319253957781036</c:v>
                </c:pt>
                <c:pt idx="85">
                  <c:v>16.24121432288743</c:v>
                </c:pt>
                <c:pt idx="86">
                  <c:v>18.127783683951243</c:v>
                </c:pt>
                <c:pt idx="87">
                  <c:v>14.826287302089575</c:v>
                </c:pt>
                <c:pt idx="88">
                  <c:v>15.163174687993831</c:v>
                </c:pt>
                <c:pt idx="89">
                  <c:v>21.294525111451193</c:v>
                </c:pt>
                <c:pt idx="90">
                  <c:v>19.677465659110794</c:v>
                </c:pt>
                <c:pt idx="91">
                  <c:v>12.872340463844914</c:v>
                </c:pt>
                <c:pt idx="92">
                  <c:v>22.574697177887344</c:v>
                </c:pt>
                <c:pt idx="93">
                  <c:v>16.712856663153381</c:v>
                </c:pt>
                <c:pt idx="94">
                  <c:v>23.720114289961799</c:v>
                </c:pt>
                <c:pt idx="95">
                  <c:v>18.599426024217188</c:v>
                </c:pt>
                <c:pt idx="96">
                  <c:v>15.297929642355527</c:v>
                </c:pt>
                <c:pt idx="97">
                  <c:v>16.308591800068285</c:v>
                </c:pt>
                <c:pt idx="98">
                  <c:v>20.216485476557594</c:v>
                </c:pt>
                <c:pt idx="99">
                  <c:v>20.89026024836609</c:v>
                </c:pt>
                <c:pt idx="100">
                  <c:v>18.868935932940587</c:v>
                </c:pt>
                <c:pt idx="101">
                  <c:v>16.982366571876788</c:v>
                </c:pt>
                <c:pt idx="102">
                  <c:v>21.227147634270352</c:v>
                </c:pt>
                <c:pt idx="103">
                  <c:v>23.315849426876696</c:v>
                </c:pt>
                <c:pt idx="104">
                  <c:v>15.70219450544063</c:v>
                </c:pt>
                <c:pt idx="105">
                  <c:v>26.145703468472405</c:v>
                </c:pt>
                <c:pt idx="106">
                  <c:v>25.337173742302198</c:v>
                </c:pt>
                <c:pt idx="107">
                  <c:v>16.645479185972533</c:v>
                </c:pt>
                <c:pt idx="108">
                  <c:v>19.071068364483139</c:v>
                </c:pt>
                <c:pt idx="109">
                  <c:v>17.925651252408684</c:v>
                </c:pt>
                <c:pt idx="110">
                  <c:v>27.628007966451108</c:v>
                </c:pt>
                <c:pt idx="111">
                  <c:v>20.89026024836609</c:v>
                </c:pt>
                <c:pt idx="112">
                  <c:v>17.251876480600181</c:v>
                </c:pt>
                <c:pt idx="113">
                  <c:v>19.138445841663994</c:v>
                </c:pt>
                <c:pt idx="114">
                  <c:v>15.230552165174672</c:v>
                </c:pt>
                <c:pt idx="115">
                  <c:v>17.521386389323588</c:v>
                </c:pt>
                <c:pt idx="116">
                  <c:v>17.521386389323588</c:v>
                </c:pt>
                <c:pt idx="117">
                  <c:v>19.138445841663994</c:v>
                </c:pt>
                <c:pt idx="118">
                  <c:v>15.836949459802327</c:v>
                </c:pt>
                <c:pt idx="119">
                  <c:v>23.720114289961799</c:v>
                </c:pt>
                <c:pt idx="120">
                  <c:v>22.978962040972448</c:v>
                </c:pt>
                <c:pt idx="121">
                  <c:v>13.007095418206617</c:v>
                </c:pt>
                <c:pt idx="122">
                  <c:v>14.893664779270424</c:v>
                </c:pt>
                <c:pt idx="123">
                  <c:v>13.546115235653417</c:v>
                </c:pt>
                <c:pt idx="124">
                  <c:v>17.45400891214274</c:v>
                </c:pt>
                <c:pt idx="125">
                  <c:v>18.936313410121436</c:v>
                </c:pt>
                <c:pt idx="126">
                  <c:v>9.4360891276215639</c:v>
                </c:pt>
                <c:pt idx="127">
                  <c:v>19.879598090653339</c:v>
                </c:pt>
                <c:pt idx="128">
                  <c:v>15.500062073898079</c:v>
                </c:pt>
                <c:pt idx="129">
                  <c:v>17.588763866504429</c:v>
                </c:pt>
                <c:pt idx="130">
                  <c:v>17.723518820866133</c:v>
                </c:pt>
                <c:pt idx="131">
                  <c:v>24.124379153046903</c:v>
                </c:pt>
                <c:pt idx="132">
                  <c:v>17.117121526238485</c:v>
                </c:pt>
                <c:pt idx="133">
                  <c:v>15.634817028259782</c:v>
                </c:pt>
                <c:pt idx="134">
                  <c:v>25.00028635639795</c:v>
                </c:pt>
                <c:pt idx="135">
                  <c:v>14.893664779270424</c:v>
                </c:pt>
                <c:pt idx="136">
                  <c:v>23.315849426876696</c:v>
                </c:pt>
                <c:pt idx="137">
                  <c:v>16.51072423161083</c:v>
                </c:pt>
                <c:pt idx="138">
                  <c:v>28.706047601344707</c:v>
                </c:pt>
                <c:pt idx="139">
                  <c:v>19.610088181929939</c:v>
                </c:pt>
                <c:pt idx="140">
                  <c:v>19.542710704749091</c:v>
                </c:pt>
                <c:pt idx="141">
                  <c:v>18.195161161132084</c:v>
                </c:pt>
                <c:pt idx="142">
                  <c:v>8.8296918329939089</c:v>
                </c:pt>
                <c:pt idx="143">
                  <c:v>14.354644961823624</c:v>
                </c:pt>
                <c:pt idx="144">
                  <c:v>12.063810737674721</c:v>
                </c:pt>
                <c:pt idx="145">
                  <c:v>23.652736812780944</c:v>
                </c:pt>
                <c:pt idx="146">
                  <c:v>24.596021493312861</c:v>
                </c:pt>
                <c:pt idx="147">
                  <c:v>8.4254269699088056</c:v>
                </c:pt>
                <c:pt idx="148">
                  <c:v>28.840802555706418</c:v>
                </c:pt>
                <c:pt idx="149">
                  <c:v>9.166579218898157</c:v>
                </c:pt>
                <c:pt idx="150">
                  <c:v>26.21308094565326</c:v>
                </c:pt>
                <c:pt idx="151">
                  <c:v>5.9324603142173515</c:v>
                </c:pt>
                <c:pt idx="152">
                  <c:v>16.308591800068285</c:v>
                </c:pt>
                <c:pt idx="153">
                  <c:v>24.326511584589454</c:v>
                </c:pt>
                <c:pt idx="154">
                  <c:v>13.141850372568321</c:v>
                </c:pt>
                <c:pt idx="155">
                  <c:v>27.628007966451108</c:v>
                </c:pt>
                <c:pt idx="156">
                  <c:v>18.060406206770388</c:v>
                </c:pt>
                <c:pt idx="157">
                  <c:v>8.4928044470896538</c:v>
                </c:pt>
                <c:pt idx="158">
                  <c:v>19.138445841663994</c:v>
                </c:pt>
                <c:pt idx="159">
                  <c:v>11.59216839740877</c:v>
                </c:pt>
                <c:pt idx="160">
                  <c:v>21.294525111451193</c:v>
                </c:pt>
                <c:pt idx="161">
                  <c:v>18.936313410121436</c:v>
                </c:pt>
                <c:pt idx="162">
                  <c:v>13.074472895387473</c:v>
                </c:pt>
                <c:pt idx="163">
                  <c:v>28.301782738259618</c:v>
                </c:pt>
                <c:pt idx="164">
                  <c:v>20.957637725546945</c:v>
                </c:pt>
                <c:pt idx="165">
                  <c:v>17.790896298046988</c:v>
                </c:pt>
                <c:pt idx="166">
                  <c:v>24.528644016132006</c:v>
                </c:pt>
                <c:pt idx="167">
                  <c:v>34.972152979163795</c:v>
                </c:pt>
                <c:pt idx="168">
                  <c:v>18.060406206770388</c:v>
                </c:pt>
                <c:pt idx="169">
                  <c:v>12.063810737674721</c:v>
                </c:pt>
                <c:pt idx="170">
                  <c:v>7.4147648121960543</c:v>
                </c:pt>
                <c:pt idx="171">
                  <c:v>17.723518820866133</c:v>
                </c:pt>
                <c:pt idx="172">
                  <c:v>17.723518820866133</c:v>
                </c:pt>
                <c:pt idx="173">
                  <c:v>30.188352099323424</c:v>
                </c:pt>
                <c:pt idx="174">
                  <c:v>10.379373808153467</c:v>
                </c:pt>
                <c:pt idx="175">
                  <c:v>12.939717941025776</c:v>
                </c:pt>
                <c:pt idx="176">
                  <c:v>31.199014257036168</c:v>
                </c:pt>
                <c:pt idx="177">
                  <c:v>19.340578273206539</c:v>
                </c:pt>
                <c:pt idx="178">
                  <c:v>27.29112058054686</c:v>
                </c:pt>
                <c:pt idx="179">
                  <c:v>27.358498057727715</c:v>
                </c:pt>
                <c:pt idx="180">
                  <c:v>3.6416260900684492</c:v>
                </c:pt>
                <c:pt idx="181">
                  <c:v>13.209227849749169</c:v>
                </c:pt>
                <c:pt idx="182">
                  <c:v>15.365307119536375</c:v>
                </c:pt>
                <c:pt idx="183">
                  <c:v>17.790896298046988</c:v>
                </c:pt>
                <c:pt idx="184">
                  <c:v>13.276605326930024</c:v>
                </c:pt>
                <c:pt idx="185">
                  <c:v>30.525239485227672</c:v>
                </c:pt>
                <c:pt idx="186">
                  <c:v>23.517981858419262</c:v>
                </c:pt>
                <c:pt idx="187">
                  <c:v>22.911584563791607</c:v>
                </c:pt>
                <c:pt idx="188">
                  <c:v>25.067663833578806</c:v>
                </c:pt>
                <c:pt idx="189">
                  <c:v>11.187903534323659</c:v>
                </c:pt>
                <c:pt idx="190">
                  <c:v>33.489848481185078</c:v>
                </c:pt>
                <c:pt idx="191">
                  <c:v>20.283862953738442</c:v>
                </c:pt>
                <c:pt idx="192">
                  <c:v>28.099650306717066</c:v>
                </c:pt>
                <c:pt idx="193">
                  <c:v>14.556777393366175</c:v>
                </c:pt>
                <c:pt idx="194">
                  <c:v>21.968299883259689</c:v>
                </c:pt>
                <c:pt idx="195">
                  <c:v>14.826287302089575</c:v>
                </c:pt>
                <c:pt idx="196">
                  <c:v>17.319253957781036</c:v>
                </c:pt>
                <c:pt idx="197">
                  <c:v>9.4360891276215639</c:v>
                </c:pt>
                <c:pt idx="198">
                  <c:v>17.319253957781036</c:v>
                </c:pt>
                <c:pt idx="199">
                  <c:v>16.982366571876788</c:v>
                </c:pt>
                <c:pt idx="200">
                  <c:v>14.624154870547031</c:v>
                </c:pt>
                <c:pt idx="201">
                  <c:v>26.347835900014957</c:v>
                </c:pt>
                <c:pt idx="202">
                  <c:v>16.914989094695926</c:v>
                </c:pt>
                <c:pt idx="203">
                  <c:v>33.624603435546788</c:v>
                </c:pt>
                <c:pt idx="204">
                  <c:v>21.766167451717152</c:v>
                </c:pt>
                <c:pt idx="205">
                  <c:v>20.149107999376746</c:v>
                </c:pt>
                <c:pt idx="206">
                  <c:v>25.135041310759661</c:v>
                </c:pt>
                <c:pt idx="207">
                  <c:v>13.411360281291728</c:v>
                </c:pt>
                <c:pt idx="208">
                  <c:v>13.748247667195976</c:v>
                </c:pt>
                <c:pt idx="209">
                  <c:v>10.379373808153467</c:v>
                </c:pt>
                <c:pt idx="210">
                  <c:v>26.954233194642612</c:v>
                </c:pt>
                <c:pt idx="211">
                  <c:v>17.319253957781036</c:v>
                </c:pt>
                <c:pt idx="212">
                  <c:v>22.6420746550682</c:v>
                </c:pt>
                <c:pt idx="213">
                  <c:v>15.904326936983175</c:v>
                </c:pt>
                <c:pt idx="214">
                  <c:v>39.149556564376496</c:v>
                </c:pt>
                <c:pt idx="215">
                  <c:v>11.524790920227915</c:v>
                </c:pt>
                <c:pt idx="216">
                  <c:v>11.794300828951314</c:v>
                </c:pt>
                <c:pt idx="217">
                  <c:v>24.259134107408599</c:v>
                </c:pt>
                <c:pt idx="218">
                  <c:v>16.645479185972533</c:v>
                </c:pt>
                <c:pt idx="219">
                  <c:v>18.734180978578884</c:v>
                </c:pt>
                <c:pt idx="220">
                  <c:v>31.266391734217024</c:v>
                </c:pt>
                <c:pt idx="221">
                  <c:v>15.904326936983175</c:v>
                </c:pt>
                <c:pt idx="222">
                  <c:v>12.670208032302369</c:v>
                </c:pt>
                <c:pt idx="223">
                  <c:v>21.092392679908642</c:v>
                </c:pt>
                <c:pt idx="224">
                  <c:v>9.5708440819832603</c:v>
                </c:pt>
                <c:pt idx="225">
                  <c:v>18.262538638312932</c:v>
                </c:pt>
                <c:pt idx="226">
                  <c:v>22.035677360440545</c:v>
                </c:pt>
                <c:pt idx="227">
                  <c:v>17.117121526238485</c:v>
                </c:pt>
                <c:pt idx="228">
                  <c:v>19.542710704749091</c:v>
                </c:pt>
                <c:pt idx="229">
                  <c:v>15.095797210812982</c:v>
                </c:pt>
                <c:pt idx="230">
                  <c:v>22.035677360440545</c:v>
                </c:pt>
                <c:pt idx="231">
                  <c:v>16.24121432288743</c:v>
                </c:pt>
                <c:pt idx="232">
                  <c:v>20.822882771185249</c:v>
                </c:pt>
                <c:pt idx="233">
                  <c:v>19.744843136291642</c:v>
                </c:pt>
                <c:pt idx="234">
                  <c:v>21.294525111451193</c:v>
                </c:pt>
                <c:pt idx="235">
                  <c:v>23.046339518153303</c:v>
                </c:pt>
                <c:pt idx="236">
                  <c:v>33.557225958365933</c:v>
                </c:pt>
                <c:pt idx="237">
                  <c:v>12.670208032302369</c:v>
                </c:pt>
                <c:pt idx="238">
                  <c:v>24.596021493312861</c:v>
                </c:pt>
                <c:pt idx="239">
                  <c:v>10.581506239696019</c:v>
                </c:pt>
                <c:pt idx="240">
                  <c:v>36.387079999961642</c:v>
                </c:pt>
                <c:pt idx="241">
                  <c:v>30.323107053685121</c:v>
                </c:pt>
                <c:pt idx="242">
                  <c:v>33.28771604964254</c:v>
                </c:pt>
                <c:pt idx="243">
                  <c:v>28.369160215440459</c:v>
                </c:pt>
                <c:pt idx="244">
                  <c:v>13.680870190015121</c:v>
                </c:pt>
                <c:pt idx="245">
                  <c:v>29.379822373153218</c:v>
                </c:pt>
                <c:pt idx="246">
                  <c:v>13.209227849749169</c:v>
                </c:pt>
                <c:pt idx="247">
                  <c:v>27.628007966451108</c:v>
                </c:pt>
                <c:pt idx="248">
                  <c:v>32.007543983206375</c:v>
                </c:pt>
                <c:pt idx="249">
                  <c:v>25.135041310759661</c:v>
                </c:pt>
                <c:pt idx="250">
                  <c:v>29.986219667780873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91584"/>
        <c:axId val="411292160"/>
      </c:scatterChart>
      <c:valAx>
        <c:axId val="411291584"/>
        <c:scaling>
          <c:orientation val="minMax"/>
          <c:max val="130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292160"/>
        <c:crosses val="autoZero"/>
        <c:crossBetween val="midCat"/>
      </c:valAx>
      <c:valAx>
        <c:axId val="4112921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29158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'Problem 2'!$B$10:$B$261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108.1</c:v>
                </c:pt>
                <c:pt idx="39">
                  <c:v>126.2</c:v>
                </c:pt>
                <c:pt idx="40">
                  <c:v>104.3</c:v>
                </c:pt>
                <c:pt idx="41">
                  <c:v>111.2</c:v>
                </c:pt>
                <c:pt idx="42">
                  <c:v>104.3</c:v>
                </c:pt>
                <c:pt idx="43">
                  <c:v>76</c:v>
                </c:pt>
                <c:pt idx="44">
                  <c:v>81.5</c:v>
                </c:pt>
                <c:pt idx="45">
                  <c:v>73.7</c:v>
                </c:pt>
                <c:pt idx="46">
                  <c:v>79.5</c:v>
                </c:pt>
                <c:pt idx="47">
                  <c:v>83.4</c:v>
                </c:pt>
                <c:pt idx="48">
                  <c:v>70.400000000000006</c:v>
                </c:pt>
                <c:pt idx="49">
                  <c:v>86.7</c:v>
                </c:pt>
                <c:pt idx="50">
                  <c:v>77.900000000000006</c:v>
                </c:pt>
                <c:pt idx="51">
                  <c:v>82</c:v>
                </c:pt>
                <c:pt idx="52">
                  <c:v>79.599999999999994</c:v>
                </c:pt>
                <c:pt idx="53">
                  <c:v>77.599999999999994</c:v>
                </c:pt>
                <c:pt idx="54">
                  <c:v>100</c:v>
                </c:pt>
                <c:pt idx="55">
                  <c:v>99.8</c:v>
                </c:pt>
                <c:pt idx="56">
                  <c:v>104.2</c:v>
                </c:pt>
                <c:pt idx="57">
                  <c:v>105.3</c:v>
                </c:pt>
                <c:pt idx="58">
                  <c:v>98.3</c:v>
                </c:pt>
                <c:pt idx="59">
                  <c:v>104.8</c:v>
                </c:pt>
                <c:pt idx="60">
                  <c:v>94.7</c:v>
                </c:pt>
                <c:pt idx="61">
                  <c:v>102.4</c:v>
                </c:pt>
                <c:pt idx="62">
                  <c:v>99.7</c:v>
                </c:pt>
                <c:pt idx="63">
                  <c:v>105.5</c:v>
                </c:pt>
                <c:pt idx="64">
                  <c:v>100.3</c:v>
                </c:pt>
                <c:pt idx="65">
                  <c:v>83.9</c:v>
                </c:pt>
                <c:pt idx="66">
                  <c:v>86.6</c:v>
                </c:pt>
                <c:pt idx="67">
                  <c:v>78.400000000000006</c:v>
                </c:pt>
                <c:pt idx="68">
                  <c:v>84.6</c:v>
                </c:pt>
                <c:pt idx="69">
                  <c:v>91.5</c:v>
                </c:pt>
                <c:pt idx="70">
                  <c:v>82.8</c:v>
                </c:pt>
                <c:pt idx="71">
                  <c:v>82.9</c:v>
                </c:pt>
                <c:pt idx="72">
                  <c:v>76</c:v>
                </c:pt>
                <c:pt idx="73">
                  <c:v>83.3</c:v>
                </c:pt>
                <c:pt idx="74">
                  <c:v>81.8</c:v>
                </c:pt>
                <c:pt idx="75">
                  <c:v>78.8</c:v>
                </c:pt>
                <c:pt idx="76">
                  <c:v>95</c:v>
                </c:pt>
                <c:pt idx="77">
                  <c:v>95.4</c:v>
                </c:pt>
                <c:pt idx="78">
                  <c:v>98.6</c:v>
                </c:pt>
                <c:pt idx="79">
                  <c:v>95.8</c:v>
                </c:pt>
                <c:pt idx="80">
                  <c:v>89</c:v>
                </c:pt>
                <c:pt idx="81">
                  <c:v>97.8</c:v>
                </c:pt>
                <c:pt idx="82">
                  <c:v>94.9</c:v>
                </c:pt>
                <c:pt idx="83">
                  <c:v>99.8</c:v>
                </c:pt>
                <c:pt idx="84">
                  <c:v>89.7</c:v>
                </c:pt>
                <c:pt idx="85">
                  <c:v>88.1</c:v>
                </c:pt>
                <c:pt idx="86">
                  <c:v>90.9</c:v>
                </c:pt>
                <c:pt idx="87">
                  <c:v>86</c:v>
                </c:pt>
                <c:pt idx="88">
                  <c:v>86.5</c:v>
                </c:pt>
                <c:pt idx="89">
                  <c:v>95.6</c:v>
                </c:pt>
                <c:pt idx="90">
                  <c:v>93.2</c:v>
                </c:pt>
                <c:pt idx="91">
                  <c:v>83.1</c:v>
                </c:pt>
                <c:pt idx="92">
                  <c:v>97.5</c:v>
                </c:pt>
                <c:pt idx="93">
                  <c:v>88.8</c:v>
                </c:pt>
                <c:pt idx="94">
                  <c:v>99.2</c:v>
                </c:pt>
                <c:pt idx="95">
                  <c:v>91.6</c:v>
                </c:pt>
                <c:pt idx="96">
                  <c:v>86.7</c:v>
                </c:pt>
                <c:pt idx="97">
                  <c:v>88.2</c:v>
                </c:pt>
                <c:pt idx="98">
                  <c:v>94</c:v>
                </c:pt>
                <c:pt idx="99">
                  <c:v>95</c:v>
                </c:pt>
                <c:pt idx="100">
                  <c:v>92</c:v>
                </c:pt>
                <c:pt idx="101">
                  <c:v>89.2</c:v>
                </c:pt>
                <c:pt idx="102">
                  <c:v>95.5</c:v>
                </c:pt>
                <c:pt idx="103">
                  <c:v>98.6</c:v>
                </c:pt>
                <c:pt idx="104">
                  <c:v>87.3</c:v>
                </c:pt>
                <c:pt idx="105">
                  <c:v>102.8</c:v>
                </c:pt>
                <c:pt idx="106">
                  <c:v>101.6</c:v>
                </c:pt>
                <c:pt idx="107">
                  <c:v>88.7</c:v>
                </c:pt>
                <c:pt idx="108">
                  <c:v>92.3</c:v>
                </c:pt>
                <c:pt idx="109">
                  <c:v>90.6</c:v>
                </c:pt>
                <c:pt idx="110">
                  <c:v>105</c:v>
                </c:pt>
                <c:pt idx="111">
                  <c:v>95</c:v>
                </c:pt>
                <c:pt idx="112">
                  <c:v>89.6</c:v>
                </c:pt>
                <c:pt idx="113">
                  <c:v>92.4</c:v>
                </c:pt>
                <c:pt idx="114">
                  <c:v>86.6</c:v>
                </c:pt>
                <c:pt idx="115">
                  <c:v>90</c:v>
                </c:pt>
                <c:pt idx="116">
                  <c:v>90</c:v>
                </c:pt>
                <c:pt idx="117">
                  <c:v>92.4</c:v>
                </c:pt>
                <c:pt idx="118">
                  <c:v>87.5</c:v>
                </c:pt>
                <c:pt idx="119">
                  <c:v>99.2</c:v>
                </c:pt>
                <c:pt idx="120">
                  <c:v>98.1</c:v>
                </c:pt>
                <c:pt idx="121">
                  <c:v>83.3</c:v>
                </c:pt>
                <c:pt idx="122">
                  <c:v>86.1</c:v>
                </c:pt>
                <c:pt idx="123">
                  <c:v>84.1</c:v>
                </c:pt>
                <c:pt idx="124">
                  <c:v>89.9</c:v>
                </c:pt>
                <c:pt idx="125">
                  <c:v>92.1</c:v>
                </c:pt>
                <c:pt idx="126">
                  <c:v>78</c:v>
                </c:pt>
                <c:pt idx="127">
                  <c:v>93.5</c:v>
                </c:pt>
                <c:pt idx="128">
                  <c:v>87</c:v>
                </c:pt>
                <c:pt idx="129">
                  <c:v>90.1</c:v>
                </c:pt>
                <c:pt idx="130">
                  <c:v>90.3</c:v>
                </c:pt>
                <c:pt idx="131">
                  <c:v>99.8</c:v>
                </c:pt>
                <c:pt idx="132">
                  <c:v>89.4</c:v>
                </c:pt>
                <c:pt idx="133">
                  <c:v>87.2</c:v>
                </c:pt>
                <c:pt idx="134">
                  <c:v>101.1</c:v>
                </c:pt>
                <c:pt idx="135">
                  <c:v>86.1</c:v>
                </c:pt>
                <c:pt idx="136">
                  <c:v>98.6</c:v>
                </c:pt>
                <c:pt idx="137">
                  <c:v>88.5</c:v>
                </c:pt>
                <c:pt idx="138">
                  <c:v>106.6</c:v>
                </c:pt>
                <c:pt idx="139">
                  <c:v>93.1</c:v>
                </c:pt>
                <c:pt idx="140">
                  <c:v>93</c:v>
                </c:pt>
                <c:pt idx="141">
                  <c:v>91</c:v>
                </c:pt>
                <c:pt idx="142">
                  <c:v>77.099999999999994</c:v>
                </c:pt>
                <c:pt idx="143">
                  <c:v>85.3</c:v>
                </c:pt>
                <c:pt idx="144">
                  <c:v>81.900000000000006</c:v>
                </c:pt>
                <c:pt idx="145">
                  <c:v>99.1</c:v>
                </c:pt>
                <c:pt idx="146">
                  <c:v>100.5</c:v>
                </c:pt>
                <c:pt idx="147">
                  <c:v>76.5</c:v>
                </c:pt>
                <c:pt idx="148">
                  <c:v>106.8</c:v>
                </c:pt>
                <c:pt idx="149">
                  <c:v>77.599999999999994</c:v>
                </c:pt>
                <c:pt idx="150">
                  <c:v>102.9</c:v>
                </c:pt>
                <c:pt idx="151">
                  <c:v>72.8</c:v>
                </c:pt>
                <c:pt idx="152">
                  <c:v>88.2</c:v>
                </c:pt>
                <c:pt idx="153">
                  <c:v>100.1</c:v>
                </c:pt>
                <c:pt idx="154">
                  <c:v>83.5</c:v>
                </c:pt>
                <c:pt idx="155">
                  <c:v>105</c:v>
                </c:pt>
                <c:pt idx="156">
                  <c:v>90.8</c:v>
                </c:pt>
                <c:pt idx="157">
                  <c:v>76.599999999999994</c:v>
                </c:pt>
                <c:pt idx="158">
                  <c:v>92.4</c:v>
                </c:pt>
                <c:pt idx="159">
                  <c:v>81.2</c:v>
                </c:pt>
                <c:pt idx="160">
                  <c:v>95.6</c:v>
                </c:pt>
                <c:pt idx="161">
                  <c:v>92.1</c:v>
                </c:pt>
                <c:pt idx="162">
                  <c:v>83.4</c:v>
                </c:pt>
                <c:pt idx="163">
                  <c:v>106</c:v>
                </c:pt>
                <c:pt idx="164">
                  <c:v>95.1</c:v>
                </c:pt>
                <c:pt idx="165">
                  <c:v>90.4</c:v>
                </c:pt>
                <c:pt idx="166">
                  <c:v>100.4</c:v>
                </c:pt>
                <c:pt idx="167">
                  <c:v>115.9</c:v>
                </c:pt>
                <c:pt idx="168">
                  <c:v>90.8</c:v>
                </c:pt>
                <c:pt idx="169">
                  <c:v>81.900000000000006</c:v>
                </c:pt>
                <c:pt idx="170">
                  <c:v>75</c:v>
                </c:pt>
                <c:pt idx="171">
                  <c:v>90.3</c:v>
                </c:pt>
                <c:pt idx="172">
                  <c:v>90.3</c:v>
                </c:pt>
                <c:pt idx="173">
                  <c:v>108.8</c:v>
                </c:pt>
                <c:pt idx="174">
                  <c:v>79.400000000000006</c:v>
                </c:pt>
                <c:pt idx="175">
                  <c:v>83.2</c:v>
                </c:pt>
                <c:pt idx="176">
                  <c:v>110.3</c:v>
                </c:pt>
                <c:pt idx="177">
                  <c:v>92.7</c:v>
                </c:pt>
                <c:pt idx="178">
                  <c:v>104.5</c:v>
                </c:pt>
                <c:pt idx="179">
                  <c:v>104.6</c:v>
                </c:pt>
                <c:pt idx="180">
                  <c:v>69.400000000000006</c:v>
                </c:pt>
                <c:pt idx="181">
                  <c:v>83.6</c:v>
                </c:pt>
                <c:pt idx="182">
                  <c:v>86.8</c:v>
                </c:pt>
                <c:pt idx="183">
                  <c:v>90.4</c:v>
                </c:pt>
                <c:pt idx="184">
                  <c:v>83.7</c:v>
                </c:pt>
                <c:pt idx="185">
                  <c:v>109.3</c:v>
                </c:pt>
                <c:pt idx="186">
                  <c:v>98.9</c:v>
                </c:pt>
                <c:pt idx="187">
                  <c:v>98</c:v>
                </c:pt>
                <c:pt idx="188">
                  <c:v>101.2</c:v>
                </c:pt>
                <c:pt idx="189">
                  <c:v>80.599999999999994</c:v>
                </c:pt>
                <c:pt idx="190">
                  <c:v>113.7</c:v>
                </c:pt>
                <c:pt idx="191">
                  <c:v>94.1</c:v>
                </c:pt>
                <c:pt idx="192">
                  <c:v>105.7</c:v>
                </c:pt>
                <c:pt idx="193">
                  <c:v>85.6</c:v>
                </c:pt>
                <c:pt idx="194">
                  <c:v>96.6</c:v>
                </c:pt>
                <c:pt idx="195">
                  <c:v>86</c:v>
                </c:pt>
                <c:pt idx="196">
                  <c:v>89.7</c:v>
                </c:pt>
                <c:pt idx="197">
                  <c:v>78</c:v>
                </c:pt>
                <c:pt idx="198">
                  <c:v>89.7</c:v>
                </c:pt>
                <c:pt idx="199">
                  <c:v>89.2</c:v>
                </c:pt>
                <c:pt idx="200">
                  <c:v>85.7</c:v>
                </c:pt>
                <c:pt idx="201">
                  <c:v>103.1</c:v>
                </c:pt>
                <c:pt idx="202">
                  <c:v>89.1</c:v>
                </c:pt>
                <c:pt idx="203">
                  <c:v>113.9</c:v>
                </c:pt>
                <c:pt idx="204">
                  <c:v>96.3</c:v>
                </c:pt>
                <c:pt idx="205">
                  <c:v>93.9</c:v>
                </c:pt>
                <c:pt idx="206">
                  <c:v>101.3</c:v>
                </c:pt>
                <c:pt idx="207">
                  <c:v>83.9</c:v>
                </c:pt>
                <c:pt idx="208">
                  <c:v>84.4</c:v>
                </c:pt>
                <c:pt idx="209">
                  <c:v>79.400000000000006</c:v>
                </c:pt>
                <c:pt idx="210">
                  <c:v>104</c:v>
                </c:pt>
                <c:pt idx="211">
                  <c:v>89.7</c:v>
                </c:pt>
                <c:pt idx="212">
                  <c:v>97.6</c:v>
                </c:pt>
                <c:pt idx="213">
                  <c:v>87.6</c:v>
                </c:pt>
                <c:pt idx="214">
                  <c:v>122.1</c:v>
                </c:pt>
                <c:pt idx="215">
                  <c:v>81.099999999999994</c:v>
                </c:pt>
                <c:pt idx="216">
                  <c:v>81.5</c:v>
                </c:pt>
                <c:pt idx="217">
                  <c:v>100</c:v>
                </c:pt>
                <c:pt idx="218">
                  <c:v>88.7</c:v>
                </c:pt>
                <c:pt idx="219">
                  <c:v>91.8</c:v>
                </c:pt>
                <c:pt idx="220">
                  <c:v>110.4</c:v>
                </c:pt>
                <c:pt idx="221">
                  <c:v>87.6</c:v>
                </c:pt>
                <c:pt idx="222">
                  <c:v>82.8</c:v>
                </c:pt>
                <c:pt idx="223">
                  <c:v>95.3</c:v>
                </c:pt>
                <c:pt idx="224">
                  <c:v>78.2</c:v>
                </c:pt>
                <c:pt idx="225">
                  <c:v>91.1</c:v>
                </c:pt>
                <c:pt idx="226">
                  <c:v>96.7</c:v>
                </c:pt>
                <c:pt idx="227">
                  <c:v>89.4</c:v>
                </c:pt>
                <c:pt idx="228">
                  <c:v>93</c:v>
                </c:pt>
                <c:pt idx="229">
                  <c:v>86.4</c:v>
                </c:pt>
                <c:pt idx="230">
                  <c:v>96.7</c:v>
                </c:pt>
                <c:pt idx="231">
                  <c:v>88.1</c:v>
                </c:pt>
                <c:pt idx="232">
                  <c:v>94.9</c:v>
                </c:pt>
                <c:pt idx="233">
                  <c:v>93.3</c:v>
                </c:pt>
                <c:pt idx="234">
                  <c:v>95.6</c:v>
                </c:pt>
                <c:pt idx="235">
                  <c:v>98.2</c:v>
                </c:pt>
                <c:pt idx="236">
                  <c:v>113.8</c:v>
                </c:pt>
                <c:pt idx="237">
                  <c:v>82.8</c:v>
                </c:pt>
                <c:pt idx="238">
                  <c:v>100.5</c:v>
                </c:pt>
                <c:pt idx="239">
                  <c:v>79.7</c:v>
                </c:pt>
                <c:pt idx="240">
                  <c:v>118</c:v>
                </c:pt>
                <c:pt idx="241">
                  <c:v>109</c:v>
                </c:pt>
                <c:pt idx="242">
                  <c:v>113.4</c:v>
                </c:pt>
                <c:pt idx="243">
                  <c:v>106.1</c:v>
                </c:pt>
                <c:pt idx="244">
                  <c:v>84.3</c:v>
                </c:pt>
                <c:pt idx="245">
                  <c:v>107.6</c:v>
                </c:pt>
                <c:pt idx="246">
                  <c:v>83.6</c:v>
                </c:pt>
                <c:pt idx="247">
                  <c:v>105</c:v>
                </c:pt>
                <c:pt idx="248">
                  <c:v>111.5</c:v>
                </c:pt>
                <c:pt idx="249">
                  <c:v>101.3</c:v>
                </c:pt>
                <c:pt idx="250">
                  <c:v>108.5</c:v>
                </c:pt>
              </c:numCache>
            </c:numRef>
          </c:xVal>
          <c:yVal>
            <c:numRef>
              <c:f>'Problem 2'!$E$10:$E$261</c:f>
              <c:numCache>
                <c:formatCode>0.000000</c:formatCode>
                <c:ptCount val="252"/>
                <c:pt idx="0">
                  <c:v>-1.9872674846427749</c:v>
                </c:pt>
                <c:pt idx="1">
                  <c:v>-6.7049629866640732</c:v>
                </c:pt>
                <c:pt idx="2">
                  <c:v>9.1935406314742671</c:v>
                </c:pt>
                <c:pt idx="3">
                  <c:v>-4.695797210812982</c:v>
                </c:pt>
                <c:pt idx="4">
                  <c:v>4.4408658925914004</c:v>
                </c:pt>
                <c:pt idx="5">
                  <c:v>0.41400461471899774</c:v>
                </c:pt>
                <c:pt idx="6">
                  <c:v>1.2069712704104596</c:v>
                </c:pt>
                <c:pt idx="7">
                  <c:v>-4.1107242316108294</c:v>
                </c:pt>
                <c:pt idx="8">
                  <c:v>-8.368075600759818</c:v>
                </c:pt>
                <c:pt idx="9">
                  <c:v>-4.8781017087916787</c:v>
                </c:pt>
                <c:pt idx="10">
                  <c:v>-6.1092278497491694</c:v>
                </c:pt>
                <c:pt idx="11">
                  <c:v>-10.327783683951242</c:v>
                </c:pt>
                <c:pt idx="12">
                  <c:v>2.2005739757828131</c:v>
                </c:pt>
                <c:pt idx="13">
                  <c:v>-4.2719286966639096</c:v>
                </c:pt>
                <c:pt idx="14">
                  <c:v>0.26645507110199418</c:v>
                </c:pt>
                <c:pt idx="15">
                  <c:v>1.4920442496126114</c:v>
                </c:pt>
                <c:pt idx="16">
                  <c:v>7.1664550711019928</c:v>
                </c:pt>
                <c:pt idx="17">
                  <c:v>0.32530282211265416</c:v>
                </c:pt>
                <c:pt idx="18">
                  <c:v>-1.2518764806001812</c:v>
                </c:pt>
                <c:pt idx="19">
                  <c:v>-8.0960214933128611</c:v>
                </c:pt>
                <c:pt idx="20">
                  <c:v>-2.3966575429937436</c:v>
                </c:pt>
                <c:pt idx="21">
                  <c:v>-8.2506043812384071</c:v>
                </c:pt>
                <c:pt idx="22">
                  <c:v>7.2419505072720352</c:v>
                </c:pt>
                <c:pt idx="23">
                  <c:v>6.9163613287614361</c:v>
                </c:pt>
                <c:pt idx="24">
                  <c:v>5.7093279844528908</c:v>
                </c:pt>
                <c:pt idx="25">
                  <c:v>-6.8815062396960185</c:v>
                </c:pt>
                <c:pt idx="26">
                  <c:v>0.754745096527353</c:v>
                </c:pt>
                <c:pt idx="27">
                  <c:v>6.2545208140274653</c:v>
                </c:pt>
                <c:pt idx="28">
                  <c:v>-2.9736125632067099</c:v>
                </c:pt>
                <c:pt idx="29">
                  <c:v>-4.3418503725683202</c:v>
                </c:pt>
                <c:pt idx="30">
                  <c:v>-4.7454791859725329</c:v>
                </c:pt>
                <c:pt idx="31">
                  <c:v>-8.1156251443768248</c:v>
                </c:pt>
                <c:pt idx="32">
                  <c:v>1.6227586233890925</c:v>
                </c:pt>
                <c:pt idx="33">
                  <c:v>-3.2960214933128604</c:v>
                </c:pt>
                <c:pt idx="34">
                  <c:v>-2.4700205476212318</c:v>
                </c:pt>
                <c:pt idx="35">
                  <c:v>7.0144163819000269</c:v>
                </c:pt>
                <c:pt idx="36">
                  <c:v>-0.6655314020362546</c:v>
                </c:pt>
                <c:pt idx="37">
                  <c:v>4.9493956187615922</c:v>
                </c:pt>
                <c:pt idx="38">
                  <c:v>2.8832902409425358</c:v>
                </c:pt>
                <c:pt idx="39">
                  <c:v>-7.4120331287913643</c:v>
                </c:pt>
                <c:pt idx="40">
                  <c:v>5.7436343738148352</c:v>
                </c:pt>
                <c:pt idx="41">
                  <c:v>-0.20541155166382197</c:v>
                </c:pt>
                <c:pt idx="42">
                  <c:v>4.8436343738148366</c:v>
                </c:pt>
                <c:pt idx="43">
                  <c:v>-0.38853958400455735</c:v>
                </c:pt>
                <c:pt idx="44">
                  <c:v>2.1056991710486859</c:v>
                </c:pt>
                <c:pt idx="45">
                  <c:v>4.2611423911549942</c:v>
                </c:pt>
                <c:pt idx="46">
                  <c:v>-4.8467512853343155</c:v>
                </c:pt>
                <c:pt idx="47">
                  <c:v>0.52552710461252694</c:v>
                </c:pt>
                <c:pt idx="48">
                  <c:v>-0.31540086187695238</c:v>
                </c:pt>
                <c:pt idx="49">
                  <c:v>-5.0979296423555276</c:v>
                </c:pt>
                <c:pt idx="50">
                  <c:v>-2.7687116504407161</c:v>
                </c:pt>
                <c:pt idx="51">
                  <c:v>-4.1311882148555696</c:v>
                </c:pt>
                <c:pt idx="52">
                  <c:v>-4.2141287625151636</c:v>
                </c:pt>
                <c:pt idx="53">
                  <c:v>-5.2665792188981566</c:v>
                </c:pt>
                <c:pt idx="54">
                  <c:v>-1.6591341074085975</c:v>
                </c:pt>
                <c:pt idx="55">
                  <c:v>-3.7243791530469039</c:v>
                </c:pt>
                <c:pt idx="56">
                  <c:v>0.91101185099569193</c:v>
                </c:pt>
                <c:pt idx="57">
                  <c:v>3.6698596020063405</c:v>
                </c:pt>
                <c:pt idx="58">
                  <c:v>1.4862830046658573</c:v>
                </c:pt>
                <c:pt idx="59">
                  <c:v>-1.39325301208941</c:v>
                </c:pt>
                <c:pt idx="60">
                  <c:v>9.1118721831764553</c:v>
                </c:pt>
                <c:pt idx="61">
                  <c:v>4.823806440250987</c:v>
                </c:pt>
                <c:pt idx="62">
                  <c:v>1.7429983241339393</c:v>
                </c:pt>
                <c:pt idx="63">
                  <c:v>4.3351046476446271</c:v>
                </c:pt>
                <c:pt idx="64">
                  <c:v>5.5387334610488494</c:v>
                </c:pt>
                <c:pt idx="65">
                  <c:v>8.0886397187082721</c:v>
                </c:pt>
                <c:pt idx="66">
                  <c:v>-1.4305521651746709</c:v>
                </c:pt>
                <c:pt idx="67">
                  <c:v>-3.405599036344964</c:v>
                </c:pt>
                <c:pt idx="68">
                  <c:v>-0.98300262155767193</c:v>
                </c:pt>
                <c:pt idx="69">
                  <c:v>5.7679514529636613</c:v>
                </c:pt>
                <c:pt idx="70">
                  <c:v>-3.8702080323023687</c:v>
                </c:pt>
                <c:pt idx="71">
                  <c:v>-4.2375855094832247</c:v>
                </c:pt>
                <c:pt idx="72">
                  <c:v>5.4114604159954425</c:v>
                </c:pt>
                <c:pt idx="73">
                  <c:v>-1.2070954182066167</c:v>
                </c:pt>
                <c:pt idx="74">
                  <c:v>6.5035667395061338</c:v>
                </c:pt>
                <c:pt idx="75">
                  <c:v>-1.1751089450683629</c:v>
                </c:pt>
                <c:pt idx="76">
                  <c:v>1.3097397516339093</c:v>
                </c:pt>
                <c:pt idx="77">
                  <c:v>0.34022984291050307</c:v>
                </c:pt>
                <c:pt idx="78">
                  <c:v>-4.5158494268766951</c:v>
                </c:pt>
                <c:pt idx="79">
                  <c:v>9.9707199341871089</c:v>
                </c:pt>
                <c:pt idx="80">
                  <c:v>9.9523883824849158</c:v>
                </c:pt>
                <c:pt idx="81">
                  <c:v>-4.3768296094298975</c:v>
                </c:pt>
                <c:pt idx="82">
                  <c:v>6.1771172288147511</c:v>
                </c:pt>
                <c:pt idx="83">
                  <c:v>2.8756208469530975</c:v>
                </c:pt>
                <c:pt idx="84">
                  <c:v>9.2807460422189649</c:v>
                </c:pt>
                <c:pt idx="85">
                  <c:v>-1.3412143228874296</c:v>
                </c:pt>
                <c:pt idx="86">
                  <c:v>4.9722163160487582</c:v>
                </c:pt>
                <c:pt idx="87">
                  <c:v>-6.5262873020895746</c:v>
                </c:pt>
                <c:pt idx="88">
                  <c:v>-1.0631746879938309</c:v>
                </c:pt>
                <c:pt idx="89">
                  <c:v>-0.79452511145119331</c:v>
                </c:pt>
                <c:pt idx="90">
                  <c:v>-1.4774656591107949</c:v>
                </c:pt>
                <c:pt idx="91">
                  <c:v>-4.3723404638449139</c:v>
                </c:pt>
                <c:pt idx="92">
                  <c:v>2.3253028221126542</c:v>
                </c:pt>
                <c:pt idx="93">
                  <c:v>-7.7128566631533815</c:v>
                </c:pt>
                <c:pt idx="94">
                  <c:v>-6.3201142899618006</c:v>
                </c:pt>
                <c:pt idx="95">
                  <c:v>-8.999426024217188</c:v>
                </c:pt>
                <c:pt idx="96">
                  <c:v>-3.9979296423555262</c:v>
                </c:pt>
                <c:pt idx="97">
                  <c:v>1.4914081999317155</c:v>
                </c:pt>
                <c:pt idx="98">
                  <c:v>1.9835145234424054</c:v>
                </c:pt>
                <c:pt idx="99">
                  <c:v>0.30973975163390932</c:v>
                </c:pt>
                <c:pt idx="100">
                  <c:v>1.5310640670594111</c:v>
                </c:pt>
                <c:pt idx="101">
                  <c:v>3.117633428123213</c:v>
                </c:pt>
                <c:pt idx="102">
                  <c:v>1.0728523657296485</c:v>
                </c:pt>
                <c:pt idx="103">
                  <c:v>2.0841505731233028</c:v>
                </c:pt>
                <c:pt idx="104">
                  <c:v>2.2978054945593698</c:v>
                </c:pt>
                <c:pt idx="105">
                  <c:v>-6.8457034684724043</c:v>
                </c:pt>
                <c:pt idx="106">
                  <c:v>-7.0371737423021976</c:v>
                </c:pt>
                <c:pt idx="107">
                  <c:v>0.65452081402746742</c:v>
                </c:pt>
                <c:pt idx="108">
                  <c:v>2.3289316355168594</c:v>
                </c:pt>
                <c:pt idx="109">
                  <c:v>1.7743487475913149</c:v>
                </c:pt>
                <c:pt idx="110">
                  <c:v>0.37199203354889221</c:v>
                </c:pt>
                <c:pt idx="111">
                  <c:v>1.2097397516339115</c:v>
                </c:pt>
                <c:pt idx="112">
                  <c:v>4.0481235193998195</c:v>
                </c:pt>
                <c:pt idx="113">
                  <c:v>7.5615541583360049</c:v>
                </c:pt>
                <c:pt idx="114">
                  <c:v>1.4694478348253277</c:v>
                </c:pt>
                <c:pt idx="115">
                  <c:v>2.5786136106764133</c:v>
                </c:pt>
                <c:pt idx="116">
                  <c:v>-3.6213863893235878</c:v>
                </c:pt>
                <c:pt idx="117">
                  <c:v>6.6615541583360063</c:v>
                </c:pt>
                <c:pt idx="118">
                  <c:v>2.2630505401976748</c:v>
                </c:pt>
                <c:pt idx="119">
                  <c:v>4.1798857100381994</c:v>
                </c:pt>
                <c:pt idx="120">
                  <c:v>2.3210379590275529</c:v>
                </c:pt>
                <c:pt idx="121">
                  <c:v>1.6929045817933819</c:v>
                </c:pt>
                <c:pt idx="122">
                  <c:v>1.1063352207295765</c:v>
                </c:pt>
                <c:pt idx="123">
                  <c:v>0.25388476434658358</c:v>
                </c:pt>
                <c:pt idx="124">
                  <c:v>4.5991087857260027E-2</c:v>
                </c:pt>
                <c:pt idx="125">
                  <c:v>8.2636865898785636</c:v>
                </c:pt>
                <c:pt idx="126">
                  <c:v>7.9639108723784346</c:v>
                </c:pt>
                <c:pt idx="127">
                  <c:v>0.92040190934666199</c:v>
                </c:pt>
                <c:pt idx="128">
                  <c:v>-0.6000620738980782</c:v>
                </c:pt>
                <c:pt idx="129">
                  <c:v>0.51123613349557218</c:v>
                </c:pt>
                <c:pt idx="130">
                  <c:v>4.9764811791338666</c:v>
                </c:pt>
                <c:pt idx="131">
                  <c:v>-0.52437915304690108</c:v>
                </c:pt>
                <c:pt idx="132">
                  <c:v>8.9828784737615166</c:v>
                </c:pt>
                <c:pt idx="133">
                  <c:v>8.7651829717402165</c:v>
                </c:pt>
                <c:pt idx="134">
                  <c:v>2.0997136436020511</c:v>
                </c:pt>
                <c:pt idx="135">
                  <c:v>6.9063352207295772</c:v>
                </c:pt>
                <c:pt idx="136">
                  <c:v>6.0841505731233028</c:v>
                </c:pt>
                <c:pt idx="137">
                  <c:v>5.7892757683891709</c:v>
                </c:pt>
                <c:pt idx="138">
                  <c:v>-8.3060476013447087</c:v>
                </c:pt>
                <c:pt idx="139">
                  <c:v>5.2899118180700597</c:v>
                </c:pt>
                <c:pt idx="140">
                  <c:v>-1.24271070474909</c:v>
                </c:pt>
                <c:pt idx="141">
                  <c:v>5.1048388388679165</c:v>
                </c:pt>
                <c:pt idx="142">
                  <c:v>0.57030816700609144</c:v>
                </c:pt>
                <c:pt idx="143">
                  <c:v>-4.0546449618236231</c:v>
                </c:pt>
                <c:pt idx="144">
                  <c:v>2.1361892623252778</c:v>
                </c:pt>
                <c:pt idx="145">
                  <c:v>-4.4527368127809446</c:v>
                </c:pt>
                <c:pt idx="146">
                  <c:v>5.0039785066871403</c:v>
                </c:pt>
                <c:pt idx="147">
                  <c:v>-3.1254269699088058</c:v>
                </c:pt>
                <c:pt idx="148">
                  <c:v>-3.6408025557064185</c:v>
                </c:pt>
                <c:pt idx="149">
                  <c:v>0.23342078110184339</c:v>
                </c:pt>
                <c:pt idx="150">
                  <c:v>-6.6130809456532589</c:v>
                </c:pt>
                <c:pt idx="151">
                  <c:v>4.1675396857826481</c:v>
                </c:pt>
                <c:pt idx="152">
                  <c:v>0.19140819993171476</c:v>
                </c:pt>
                <c:pt idx="153">
                  <c:v>-3.3265115845894542</c:v>
                </c:pt>
                <c:pt idx="154">
                  <c:v>4.1581496274316798</c:v>
                </c:pt>
                <c:pt idx="155">
                  <c:v>3.5719920335488915</c:v>
                </c:pt>
                <c:pt idx="156">
                  <c:v>-8.0604062067703879</c:v>
                </c:pt>
                <c:pt idx="157">
                  <c:v>4.0071955529103462</c:v>
                </c:pt>
                <c:pt idx="158">
                  <c:v>3.3615541583360056</c:v>
                </c:pt>
                <c:pt idx="159">
                  <c:v>-2.1921683974087696</c:v>
                </c:pt>
                <c:pt idx="160">
                  <c:v>-6.6945251114511937</c:v>
                </c:pt>
                <c:pt idx="161">
                  <c:v>-5.9363134101214357</c:v>
                </c:pt>
                <c:pt idx="162">
                  <c:v>2.0255271046125269</c:v>
                </c:pt>
                <c:pt idx="163">
                  <c:v>-1.0017827382596174</c:v>
                </c:pt>
                <c:pt idx="164">
                  <c:v>-1.757637725546946</c:v>
                </c:pt>
                <c:pt idx="165">
                  <c:v>4.0091037019530127</c:v>
                </c:pt>
                <c:pt idx="166">
                  <c:v>-4.2286440161320051</c:v>
                </c:pt>
                <c:pt idx="167">
                  <c:v>1.3278470208362023</c:v>
                </c:pt>
                <c:pt idx="168">
                  <c:v>-1.5604062067703879</c:v>
                </c:pt>
                <c:pt idx="169">
                  <c:v>-9.0638107376747215</c:v>
                </c:pt>
                <c:pt idx="170">
                  <c:v>-6.7147648121960541</c:v>
                </c:pt>
                <c:pt idx="171">
                  <c:v>2.7764811791338673</c:v>
                </c:pt>
                <c:pt idx="172">
                  <c:v>-0.82351882086613415</c:v>
                </c:pt>
                <c:pt idx="173">
                  <c:v>-4.8883520993234235</c:v>
                </c:pt>
                <c:pt idx="174">
                  <c:v>-0.47937380815346664</c:v>
                </c:pt>
                <c:pt idx="175">
                  <c:v>0.16028205897422332</c:v>
                </c:pt>
                <c:pt idx="176">
                  <c:v>-1.2990142570361698</c:v>
                </c:pt>
                <c:pt idx="177">
                  <c:v>3.159421726793461</c:v>
                </c:pt>
                <c:pt idx="178">
                  <c:v>-10.391120580546861</c:v>
                </c:pt>
                <c:pt idx="179">
                  <c:v>-0.75849805772771361</c:v>
                </c:pt>
                <c:pt idx="180">
                  <c:v>-3.6416260900684492</c:v>
                </c:pt>
                <c:pt idx="181">
                  <c:v>-1.7092278497491691</c:v>
                </c:pt>
                <c:pt idx="182">
                  <c:v>-3.2653071195363754</c:v>
                </c:pt>
                <c:pt idx="183">
                  <c:v>-0.29089629804698802</c:v>
                </c:pt>
                <c:pt idx="184">
                  <c:v>-4.6766053269300247</c:v>
                </c:pt>
                <c:pt idx="185">
                  <c:v>-6.9252394852276709</c:v>
                </c:pt>
                <c:pt idx="186">
                  <c:v>-3.1179818584192631</c:v>
                </c:pt>
                <c:pt idx="187">
                  <c:v>-2.4115845637916067</c:v>
                </c:pt>
                <c:pt idx="188">
                  <c:v>-0.66766383357880699</c:v>
                </c:pt>
                <c:pt idx="189">
                  <c:v>0.21209646567634088</c:v>
                </c:pt>
                <c:pt idx="190">
                  <c:v>4.6101515188149236</c:v>
                </c:pt>
                <c:pt idx="191">
                  <c:v>-4.3838629537384417</c:v>
                </c:pt>
                <c:pt idx="192">
                  <c:v>-3.3996503067170671</c:v>
                </c:pt>
                <c:pt idx="193">
                  <c:v>8.2432226066338252</c:v>
                </c:pt>
                <c:pt idx="194">
                  <c:v>3.5317001167403106</c:v>
                </c:pt>
                <c:pt idx="195">
                  <c:v>7.1737126979104247</c:v>
                </c:pt>
                <c:pt idx="196">
                  <c:v>0.3807460422189628</c:v>
                </c:pt>
                <c:pt idx="197">
                  <c:v>-2.8360891276215643</c:v>
                </c:pt>
                <c:pt idx="198">
                  <c:v>6.2807460422189649</c:v>
                </c:pt>
                <c:pt idx="199">
                  <c:v>-4.7823665718767892</c:v>
                </c:pt>
                <c:pt idx="200">
                  <c:v>7.4758451294529706</c:v>
                </c:pt>
                <c:pt idx="201">
                  <c:v>2.3521640999850426</c:v>
                </c:pt>
                <c:pt idx="202">
                  <c:v>-10.914989094695926</c:v>
                </c:pt>
                <c:pt idx="203">
                  <c:v>1.1753965644532087</c:v>
                </c:pt>
                <c:pt idx="204">
                  <c:v>-5.1661674517171505</c:v>
                </c:pt>
                <c:pt idx="205">
                  <c:v>12.750892000623253</c:v>
                </c:pt>
                <c:pt idx="206">
                  <c:v>7.6649586892403363</c:v>
                </c:pt>
                <c:pt idx="207">
                  <c:v>-3.8113602812917282</c:v>
                </c:pt>
                <c:pt idx="208">
                  <c:v>-2.9482476671959752</c:v>
                </c:pt>
                <c:pt idx="209">
                  <c:v>-3.2793738081534674</c:v>
                </c:pt>
                <c:pt idx="210">
                  <c:v>0.2457668053573876</c:v>
                </c:pt>
                <c:pt idx="211">
                  <c:v>2.1807460422189635</c:v>
                </c:pt>
                <c:pt idx="212">
                  <c:v>-3.9420746550682004</c:v>
                </c:pt>
                <c:pt idx="213">
                  <c:v>3.5956730630168252</c:v>
                </c:pt>
                <c:pt idx="214">
                  <c:v>8.3504434356235038</c:v>
                </c:pt>
                <c:pt idx="215">
                  <c:v>2.075209079772085</c:v>
                </c:pt>
                <c:pt idx="216">
                  <c:v>-4.2943008289513145</c:v>
                </c:pt>
                <c:pt idx="217">
                  <c:v>0.24086589259140112</c:v>
                </c:pt>
                <c:pt idx="218">
                  <c:v>-1.6454791859725333</c:v>
                </c:pt>
                <c:pt idx="219">
                  <c:v>-6.3341809785788836</c:v>
                </c:pt>
                <c:pt idx="220">
                  <c:v>-5.2663917342170237</c:v>
                </c:pt>
                <c:pt idx="221">
                  <c:v>-4.4043269369831748</c:v>
                </c:pt>
                <c:pt idx="222">
                  <c:v>-7.4702080323023692</c:v>
                </c:pt>
                <c:pt idx="223">
                  <c:v>-10.192392679908641</c:v>
                </c:pt>
                <c:pt idx="224">
                  <c:v>2.9291559180167397</c:v>
                </c:pt>
                <c:pt idx="225">
                  <c:v>-3.4625386383129317</c:v>
                </c:pt>
                <c:pt idx="226">
                  <c:v>3.1643226395594546</c:v>
                </c:pt>
                <c:pt idx="227">
                  <c:v>-2.2171215262384845</c:v>
                </c:pt>
                <c:pt idx="228">
                  <c:v>-2.5427107047490907</c:v>
                </c:pt>
                <c:pt idx="229">
                  <c:v>-4.4957972108129827</c:v>
                </c:pt>
                <c:pt idx="230">
                  <c:v>-5.9356773604405433</c:v>
                </c:pt>
                <c:pt idx="231">
                  <c:v>-0.84121432288742959</c:v>
                </c:pt>
                <c:pt idx="232">
                  <c:v>5.8771172288147504</c:v>
                </c:pt>
                <c:pt idx="233">
                  <c:v>6.0551568637083584</c:v>
                </c:pt>
                <c:pt idx="234">
                  <c:v>-2.6945251114511919</c:v>
                </c:pt>
                <c:pt idx="235">
                  <c:v>1.7536604818466976</c:v>
                </c:pt>
                <c:pt idx="236">
                  <c:v>-6.2572259583659324</c:v>
                </c:pt>
                <c:pt idx="237">
                  <c:v>-0.27020803230236901</c:v>
                </c:pt>
                <c:pt idx="238">
                  <c:v>5.3039785066871374</c:v>
                </c:pt>
                <c:pt idx="239">
                  <c:v>6.4184937603039813</c:v>
                </c:pt>
                <c:pt idx="240">
                  <c:v>-1.3870799999616423</c:v>
                </c:pt>
                <c:pt idx="241">
                  <c:v>7.6892946314877975E-2</c:v>
                </c:pt>
                <c:pt idx="242">
                  <c:v>-0.68771604964253896</c:v>
                </c:pt>
                <c:pt idx="243">
                  <c:v>0.63083978455954082</c:v>
                </c:pt>
                <c:pt idx="244">
                  <c:v>1.5191298099848787</c:v>
                </c:pt>
                <c:pt idx="245">
                  <c:v>0.82017762684678175</c:v>
                </c:pt>
                <c:pt idx="246">
                  <c:v>-2.2092278497491691</c:v>
                </c:pt>
                <c:pt idx="247">
                  <c:v>5.9719920335488936</c:v>
                </c:pt>
                <c:pt idx="248">
                  <c:v>-2.7075439832063743</c:v>
                </c:pt>
                <c:pt idx="249">
                  <c:v>0.86495868924033914</c:v>
                </c:pt>
                <c:pt idx="250">
                  <c:v>1.913780332219126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93888"/>
        <c:axId val="411294464"/>
      </c:scatterChart>
      <c:valAx>
        <c:axId val="411293888"/>
        <c:scaling>
          <c:orientation val="minMax"/>
          <c:max val="130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294464"/>
        <c:crossesAt val="0"/>
        <c:crossBetween val="midCat"/>
      </c:valAx>
      <c:valAx>
        <c:axId val="4112944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29388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'Problem 2'!$A$10:$A$261</c:f>
              <c:numCache>
                <c:formatCode>General</c:formatCode>
                <c:ptCount val="2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40</c:v>
                </c:pt>
                <c:pt idx="39">
                  <c:v>41</c:v>
                </c:pt>
                <c:pt idx="40">
                  <c:v>42</c:v>
                </c:pt>
                <c:pt idx="41">
                  <c:v>43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47</c:v>
                </c:pt>
                <c:pt idx="46">
                  <c:v>48</c:v>
                </c:pt>
                <c:pt idx="47">
                  <c:v>49</c:v>
                </c:pt>
                <c:pt idx="48">
                  <c:v>50</c:v>
                </c:pt>
                <c:pt idx="49">
                  <c:v>51</c:v>
                </c:pt>
                <c:pt idx="50">
                  <c:v>52</c:v>
                </c:pt>
                <c:pt idx="51">
                  <c:v>53</c:v>
                </c:pt>
                <c:pt idx="52">
                  <c:v>54</c:v>
                </c:pt>
                <c:pt idx="53">
                  <c:v>55</c:v>
                </c:pt>
                <c:pt idx="54">
                  <c:v>56</c:v>
                </c:pt>
                <c:pt idx="55">
                  <c:v>57</c:v>
                </c:pt>
                <c:pt idx="56">
                  <c:v>58</c:v>
                </c:pt>
                <c:pt idx="57">
                  <c:v>59</c:v>
                </c:pt>
                <c:pt idx="58">
                  <c:v>60</c:v>
                </c:pt>
                <c:pt idx="59">
                  <c:v>61</c:v>
                </c:pt>
                <c:pt idx="60">
                  <c:v>62</c:v>
                </c:pt>
                <c:pt idx="61">
                  <c:v>63</c:v>
                </c:pt>
                <c:pt idx="62">
                  <c:v>64</c:v>
                </c:pt>
                <c:pt idx="63">
                  <c:v>65</c:v>
                </c:pt>
                <c:pt idx="64">
                  <c:v>66</c:v>
                </c:pt>
                <c:pt idx="65">
                  <c:v>67</c:v>
                </c:pt>
                <c:pt idx="66">
                  <c:v>68</c:v>
                </c:pt>
                <c:pt idx="67">
                  <c:v>69</c:v>
                </c:pt>
                <c:pt idx="68">
                  <c:v>70</c:v>
                </c:pt>
                <c:pt idx="69">
                  <c:v>71</c:v>
                </c:pt>
                <c:pt idx="70">
                  <c:v>72</c:v>
                </c:pt>
                <c:pt idx="71">
                  <c:v>73</c:v>
                </c:pt>
                <c:pt idx="72">
                  <c:v>74</c:v>
                </c:pt>
                <c:pt idx="73">
                  <c:v>75</c:v>
                </c:pt>
                <c:pt idx="74">
                  <c:v>76</c:v>
                </c:pt>
                <c:pt idx="75">
                  <c:v>77</c:v>
                </c:pt>
                <c:pt idx="76">
                  <c:v>78</c:v>
                </c:pt>
                <c:pt idx="77">
                  <c:v>79</c:v>
                </c:pt>
                <c:pt idx="78">
                  <c:v>80</c:v>
                </c:pt>
                <c:pt idx="79">
                  <c:v>81</c:v>
                </c:pt>
                <c:pt idx="80">
                  <c:v>82</c:v>
                </c:pt>
                <c:pt idx="81">
                  <c:v>83</c:v>
                </c:pt>
                <c:pt idx="82">
                  <c:v>84</c:v>
                </c:pt>
                <c:pt idx="83">
                  <c:v>85</c:v>
                </c:pt>
                <c:pt idx="84">
                  <c:v>86</c:v>
                </c:pt>
                <c:pt idx="85">
                  <c:v>87</c:v>
                </c:pt>
                <c:pt idx="86">
                  <c:v>88</c:v>
                </c:pt>
                <c:pt idx="87">
                  <c:v>89</c:v>
                </c:pt>
                <c:pt idx="88">
                  <c:v>90</c:v>
                </c:pt>
                <c:pt idx="89">
                  <c:v>91</c:v>
                </c:pt>
                <c:pt idx="90">
                  <c:v>92</c:v>
                </c:pt>
                <c:pt idx="91">
                  <c:v>93</c:v>
                </c:pt>
                <c:pt idx="92">
                  <c:v>94</c:v>
                </c:pt>
                <c:pt idx="93">
                  <c:v>95</c:v>
                </c:pt>
                <c:pt idx="94">
                  <c:v>96</c:v>
                </c:pt>
                <c:pt idx="95">
                  <c:v>97</c:v>
                </c:pt>
                <c:pt idx="96">
                  <c:v>98</c:v>
                </c:pt>
                <c:pt idx="97">
                  <c:v>99</c:v>
                </c:pt>
                <c:pt idx="98">
                  <c:v>100</c:v>
                </c:pt>
                <c:pt idx="99">
                  <c:v>101</c:v>
                </c:pt>
                <c:pt idx="100">
                  <c:v>102</c:v>
                </c:pt>
                <c:pt idx="101">
                  <c:v>103</c:v>
                </c:pt>
                <c:pt idx="102">
                  <c:v>104</c:v>
                </c:pt>
                <c:pt idx="103">
                  <c:v>105</c:v>
                </c:pt>
                <c:pt idx="104">
                  <c:v>106</c:v>
                </c:pt>
                <c:pt idx="105">
                  <c:v>107</c:v>
                </c:pt>
                <c:pt idx="106">
                  <c:v>108</c:v>
                </c:pt>
                <c:pt idx="107">
                  <c:v>109</c:v>
                </c:pt>
                <c:pt idx="108">
                  <c:v>110</c:v>
                </c:pt>
                <c:pt idx="109">
                  <c:v>111</c:v>
                </c:pt>
                <c:pt idx="110">
                  <c:v>112</c:v>
                </c:pt>
                <c:pt idx="111">
                  <c:v>113</c:v>
                </c:pt>
                <c:pt idx="112">
                  <c:v>114</c:v>
                </c:pt>
                <c:pt idx="113">
                  <c:v>115</c:v>
                </c:pt>
                <c:pt idx="114">
                  <c:v>116</c:v>
                </c:pt>
                <c:pt idx="115">
                  <c:v>117</c:v>
                </c:pt>
                <c:pt idx="116">
                  <c:v>118</c:v>
                </c:pt>
                <c:pt idx="117">
                  <c:v>119</c:v>
                </c:pt>
                <c:pt idx="118">
                  <c:v>120</c:v>
                </c:pt>
                <c:pt idx="119">
                  <c:v>121</c:v>
                </c:pt>
                <c:pt idx="120">
                  <c:v>122</c:v>
                </c:pt>
                <c:pt idx="121">
                  <c:v>123</c:v>
                </c:pt>
                <c:pt idx="122">
                  <c:v>124</c:v>
                </c:pt>
                <c:pt idx="123">
                  <c:v>125</c:v>
                </c:pt>
                <c:pt idx="124">
                  <c:v>126</c:v>
                </c:pt>
                <c:pt idx="125">
                  <c:v>127</c:v>
                </c:pt>
                <c:pt idx="126">
                  <c:v>128</c:v>
                </c:pt>
                <c:pt idx="127">
                  <c:v>129</c:v>
                </c:pt>
                <c:pt idx="128">
                  <c:v>130</c:v>
                </c:pt>
                <c:pt idx="129">
                  <c:v>131</c:v>
                </c:pt>
                <c:pt idx="130">
                  <c:v>132</c:v>
                </c:pt>
                <c:pt idx="131">
                  <c:v>133</c:v>
                </c:pt>
                <c:pt idx="132">
                  <c:v>134</c:v>
                </c:pt>
                <c:pt idx="133">
                  <c:v>135</c:v>
                </c:pt>
                <c:pt idx="134">
                  <c:v>136</c:v>
                </c:pt>
                <c:pt idx="135">
                  <c:v>137</c:v>
                </c:pt>
                <c:pt idx="136">
                  <c:v>138</c:v>
                </c:pt>
                <c:pt idx="137">
                  <c:v>139</c:v>
                </c:pt>
                <c:pt idx="138">
                  <c:v>140</c:v>
                </c:pt>
                <c:pt idx="139">
                  <c:v>141</c:v>
                </c:pt>
                <c:pt idx="140">
                  <c:v>142</c:v>
                </c:pt>
                <c:pt idx="141">
                  <c:v>143</c:v>
                </c:pt>
                <c:pt idx="142">
                  <c:v>144</c:v>
                </c:pt>
                <c:pt idx="143">
                  <c:v>145</c:v>
                </c:pt>
                <c:pt idx="144">
                  <c:v>146</c:v>
                </c:pt>
                <c:pt idx="145">
                  <c:v>147</c:v>
                </c:pt>
                <c:pt idx="146">
                  <c:v>148</c:v>
                </c:pt>
                <c:pt idx="147">
                  <c:v>149</c:v>
                </c:pt>
                <c:pt idx="148">
                  <c:v>150</c:v>
                </c:pt>
                <c:pt idx="149">
                  <c:v>151</c:v>
                </c:pt>
                <c:pt idx="150">
                  <c:v>152</c:v>
                </c:pt>
                <c:pt idx="151">
                  <c:v>153</c:v>
                </c:pt>
                <c:pt idx="152">
                  <c:v>154</c:v>
                </c:pt>
                <c:pt idx="153">
                  <c:v>155</c:v>
                </c:pt>
                <c:pt idx="154">
                  <c:v>156</c:v>
                </c:pt>
                <c:pt idx="155">
                  <c:v>157</c:v>
                </c:pt>
                <c:pt idx="156">
                  <c:v>158</c:v>
                </c:pt>
                <c:pt idx="157">
                  <c:v>159</c:v>
                </c:pt>
                <c:pt idx="158">
                  <c:v>160</c:v>
                </c:pt>
                <c:pt idx="159">
                  <c:v>161</c:v>
                </c:pt>
                <c:pt idx="160">
                  <c:v>162</c:v>
                </c:pt>
                <c:pt idx="161">
                  <c:v>163</c:v>
                </c:pt>
                <c:pt idx="162">
                  <c:v>164</c:v>
                </c:pt>
                <c:pt idx="163">
                  <c:v>165</c:v>
                </c:pt>
                <c:pt idx="164">
                  <c:v>166</c:v>
                </c:pt>
                <c:pt idx="165">
                  <c:v>167</c:v>
                </c:pt>
                <c:pt idx="166">
                  <c:v>168</c:v>
                </c:pt>
                <c:pt idx="167">
                  <c:v>169</c:v>
                </c:pt>
                <c:pt idx="168">
                  <c:v>170</c:v>
                </c:pt>
                <c:pt idx="169">
                  <c:v>171</c:v>
                </c:pt>
                <c:pt idx="170">
                  <c:v>172</c:v>
                </c:pt>
                <c:pt idx="171">
                  <c:v>173</c:v>
                </c:pt>
                <c:pt idx="172">
                  <c:v>174</c:v>
                </c:pt>
                <c:pt idx="173">
                  <c:v>175</c:v>
                </c:pt>
                <c:pt idx="174">
                  <c:v>176</c:v>
                </c:pt>
                <c:pt idx="175">
                  <c:v>177</c:v>
                </c:pt>
                <c:pt idx="176">
                  <c:v>178</c:v>
                </c:pt>
                <c:pt idx="177">
                  <c:v>179</c:v>
                </c:pt>
                <c:pt idx="178">
                  <c:v>180</c:v>
                </c:pt>
                <c:pt idx="179">
                  <c:v>181</c:v>
                </c:pt>
                <c:pt idx="180">
                  <c:v>182</c:v>
                </c:pt>
                <c:pt idx="181">
                  <c:v>183</c:v>
                </c:pt>
                <c:pt idx="182">
                  <c:v>184</c:v>
                </c:pt>
                <c:pt idx="183">
                  <c:v>185</c:v>
                </c:pt>
                <c:pt idx="184">
                  <c:v>186</c:v>
                </c:pt>
                <c:pt idx="185">
                  <c:v>187</c:v>
                </c:pt>
                <c:pt idx="186">
                  <c:v>188</c:v>
                </c:pt>
                <c:pt idx="187">
                  <c:v>189</c:v>
                </c:pt>
                <c:pt idx="188">
                  <c:v>190</c:v>
                </c:pt>
                <c:pt idx="189">
                  <c:v>191</c:v>
                </c:pt>
                <c:pt idx="190">
                  <c:v>192</c:v>
                </c:pt>
                <c:pt idx="191">
                  <c:v>193</c:v>
                </c:pt>
                <c:pt idx="192">
                  <c:v>194</c:v>
                </c:pt>
                <c:pt idx="193">
                  <c:v>195</c:v>
                </c:pt>
                <c:pt idx="194">
                  <c:v>196</c:v>
                </c:pt>
                <c:pt idx="195">
                  <c:v>197</c:v>
                </c:pt>
                <c:pt idx="196">
                  <c:v>198</c:v>
                </c:pt>
                <c:pt idx="197">
                  <c:v>199</c:v>
                </c:pt>
                <c:pt idx="198">
                  <c:v>200</c:v>
                </c:pt>
                <c:pt idx="199">
                  <c:v>201</c:v>
                </c:pt>
                <c:pt idx="200">
                  <c:v>202</c:v>
                </c:pt>
                <c:pt idx="201">
                  <c:v>203</c:v>
                </c:pt>
                <c:pt idx="202">
                  <c:v>204</c:v>
                </c:pt>
                <c:pt idx="203">
                  <c:v>205</c:v>
                </c:pt>
                <c:pt idx="204">
                  <c:v>206</c:v>
                </c:pt>
                <c:pt idx="205">
                  <c:v>207</c:v>
                </c:pt>
                <c:pt idx="206">
                  <c:v>208</c:v>
                </c:pt>
                <c:pt idx="207">
                  <c:v>209</c:v>
                </c:pt>
                <c:pt idx="208">
                  <c:v>210</c:v>
                </c:pt>
                <c:pt idx="209">
                  <c:v>211</c:v>
                </c:pt>
                <c:pt idx="210">
                  <c:v>212</c:v>
                </c:pt>
                <c:pt idx="211">
                  <c:v>213</c:v>
                </c:pt>
                <c:pt idx="212">
                  <c:v>214</c:v>
                </c:pt>
                <c:pt idx="213">
                  <c:v>215</c:v>
                </c:pt>
                <c:pt idx="214">
                  <c:v>216</c:v>
                </c:pt>
                <c:pt idx="215">
                  <c:v>217</c:v>
                </c:pt>
                <c:pt idx="216">
                  <c:v>218</c:v>
                </c:pt>
                <c:pt idx="217">
                  <c:v>219</c:v>
                </c:pt>
                <c:pt idx="218">
                  <c:v>220</c:v>
                </c:pt>
                <c:pt idx="219">
                  <c:v>221</c:v>
                </c:pt>
                <c:pt idx="220">
                  <c:v>222</c:v>
                </c:pt>
                <c:pt idx="221">
                  <c:v>223</c:v>
                </c:pt>
                <c:pt idx="222">
                  <c:v>224</c:v>
                </c:pt>
                <c:pt idx="223">
                  <c:v>225</c:v>
                </c:pt>
                <c:pt idx="224">
                  <c:v>226</c:v>
                </c:pt>
                <c:pt idx="225">
                  <c:v>227</c:v>
                </c:pt>
                <c:pt idx="226">
                  <c:v>228</c:v>
                </c:pt>
                <c:pt idx="227">
                  <c:v>229</c:v>
                </c:pt>
                <c:pt idx="228">
                  <c:v>230</c:v>
                </c:pt>
                <c:pt idx="229">
                  <c:v>231</c:v>
                </c:pt>
                <c:pt idx="230">
                  <c:v>232</c:v>
                </c:pt>
                <c:pt idx="231">
                  <c:v>233</c:v>
                </c:pt>
                <c:pt idx="232">
                  <c:v>234</c:v>
                </c:pt>
                <c:pt idx="233">
                  <c:v>235</c:v>
                </c:pt>
                <c:pt idx="234">
                  <c:v>236</c:v>
                </c:pt>
                <c:pt idx="235">
                  <c:v>237</c:v>
                </c:pt>
                <c:pt idx="236">
                  <c:v>238</c:v>
                </c:pt>
                <c:pt idx="237">
                  <c:v>239</c:v>
                </c:pt>
                <c:pt idx="238">
                  <c:v>240</c:v>
                </c:pt>
                <c:pt idx="239">
                  <c:v>241</c:v>
                </c:pt>
                <c:pt idx="240">
                  <c:v>242</c:v>
                </c:pt>
                <c:pt idx="241">
                  <c:v>243</c:v>
                </c:pt>
                <c:pt idx="242">
                  <c:v>244</c:v>
                </c:pt>
                <c:pt idx="243">
                  <c:v>245</c:v>
                </c:pt>
                <c:pt idx="244">
                  <c:v>246</c:v>
                </c:pt>
                <c:pt idx="245">
                  <c:v>247</c:v>
                </c:pt>
                <c:pt idx="246">
                  <c:v>248</c:v>
                </c:pt>
                <c:pt idx="247">
                  <c:v>249</c:v>
                </c:pt>
                <c:pt idx="248">
                  <c:v>250</c:v>
                </c:pt>
                <c:pt idx="249">
                  <c:v>251</c:v>
                </c:pt>
                <c:pt idx="250">
                  <c:v>252</c:v>
                </c:pt>
              </c:numCache>
            </c:numRef>
          </c:xVal>
          <c:yVal>
            <c:numRef>
              <c:f>'Problem 2'!$E$10:$E$261</c:f>
              <c:numCache>
                <c:formatCode>0.000000</c:formatCode>
                <c:ptCount val="252"/>
                <c:pt idx="0">
                  <c:v>-1.9872674846427749</c:v>
                </c:pt>
                <c:pt idx="1">
                  <c:v>-6.7049629866640732</c:v>
                </c:pt>
                <c:pt idx="2">
                  <c:v>9.1935406314742671</c:v>
                </c:pt>
                <c:pt idx="3">
                  <c:v>-4.695797210812982</c:v>
                </c:pt>
                <c:pt idx="4">
                  <c:v>4.4408658925914004</c:v>
                </c:pt>
                <c:pt idx="5">
                  <c:v>0.41400461471899774</c:v>
                </c:pt>
                <c:pt idx="6">
                  <c:v>1.2069712704104596</c:v>
                </c:pt>
                <c:pt idx="7">
                  <c:v>-4.1107242316108294</c:v>
                </c:pt>
                <c:pt idx="8">
                  <c:v>-8.368075600759818</c:v>
                </c:pt>
                <c:pt idx="9">
                  <c:v>-4.8781017087916787</c:v>
                </c:pt>
                <c:pt idx="10">
                  <c:v>-6.1092278497491694</c:v>
                </c:pt>
                <c:pt idx="11">
                  <c:v>-10.327783683951242</c:v>
                </c:pt>
                <c:pt idx="12">
                  <c:v>2.2005739757828131</c:v>
                </c:pt>
                <c:pt idx="13">
                  <c:v>-4.2719286966639096</c:v>
                </c:pt>
                <c:pt idx="14">
                  <c:v>0.26645507110199418</c:v>
                </c:pt>
                <c:pt idx="15">
                  <c:v>1.4920442496126114</c:v>
                </c:pt>
                <c:pt idx="16">
                  <c:v>7.1664550711019928</c:v>
                </c:pt>
                <c:pt idx="17">
                  <c:v>0.32530282211265416</c:v>
                </c:pt>
                <c:pt idx="18">
                  <c:v>-1.2518764806001812</c:v>
                </c:pt>
                <c:pt idx="19">
                  <c:v>-8.0960214933128611</c:v>
                </c:pt>
                <c:pt idx="20">
                  <c:v>-2.3966575429937436</c:v>
                </c:pt>
                <c:pt idx="21">
                  <c:v>-8.2506043812384071</c:v>
                </c:pt>
                <c:pt idx="22">
                  <c:v>7.2419505072720352</c:v>
                </c:pt>
                <c:pt idx="23">
                  <c:v>6.9163613287614361</c:v>
                </c:pt>
                <c:pt idx="24">
                  <c:v>5.7093279844528908</c:v>
                </c:pt>
                <c:pt idx="25">
                  <c:v>-6.8815062396960185</c:v>
                </c:pt>
                <c:pt idx="26">
                  <c:v>0.754745096527353</c:v>
                </c:pt>
                <c:pt idx="27">
                  <c:v>6.2545208140274653</c:v>
                </c:pt>
                <c:pt idx="28">
                  <c:v>-2.9736125632067099</c:v>
                </c:pt>
                <c:pt idx="29">
                  <c:v>-4.3418503725683202</c:v>
                </c:pt>
                <c:pt idx="30">
                  <c:v>-4.7454791859725329</c:v>
                </c:pt>
                <c:pt idx="31">
                  <c:v>-8.1156251443768248</c:v>
                </c:pt>
                <c:pt idx="32">
                  <c:v>1.6227586233890925</c:v>
                </c:pt>
                <c:pt idx="33">
                  <c:v>-3.2960214933128604</c:v>
                </c:pt>
                <c:pt idx="34">
                  <c:v>-2.4700205476212318</c:v>
                </c:pt>
                <c:pt idx="35">
                  <c:v>7.0144163819000269</c:v>
                </c:pt>
                <c:pt idx="36">
                  <c:v>-0.6655314020362546</c:v>
                </c:pt>
                <c:pt idx="37">
                  <c:v>4.9493956187615922</c:v>
                </c:pt>
                <c:pt idx="38">
                  <c:v>2.8832902409425358</c:v>
                </c:pt>
                <c:pt idx="39">
                  <c:v>-7.4120331287913643</c:v>
                </c:pt>
                <c:pt idx="40">
                  <c:v>5.7436343738148352</c:v>
                </c:pt>
                <c:pt idx="41">
                  <c:v>-0.20541155166382197</c:v>
                </c:pt>
                <c:pt idx="42">
                  <c:v>4.8436343738148366</c:v>
                </c:pt>
                <c:pt idx="43">
                  <c:v>-0.38853958400455735</c:v>
                </c:pt>
                <c:pt idx="44">
                  <c:v>2.1056991710486859</c:v>
                </c:pt>
                <c:pt idx="45">
                  <c:v>4.2611423911549942</c:v>
                </c:pt>
                <c:pt idx="46">
                  <c:v>-4.8467512853343155</c:v>
                </c:pt>
                <c:pt idx="47">
                  <c:v>0.52552710461252694</c:v>
                </c:pt>
                <c:pt idx="48">
                  <c:v>-0.31540086187695238</c:v>
                </c:pt>
                <c:pt idx="49">
                  <c:v>-5.0979296423555276</c:v>
                </c:pt>
                <c:pt idx="50">
                  <c:v>-2.7687116504407161</c:v>
                </c:pt>
                <c:pt idx="51">
                  <c:v>-4.1311882148555696</c:v>
                </c:pt>
                <c:pt idx="52">
                  <c:v>-4.2141287625151636</c:v>
                </c:pt>
                <c:pt idx="53">
                  <c:v>-5.2665792188981566</c:v>
                </c:pt>
                <c:pt idx="54">
                  <c:v>-1.6591341074085975</c:v>
                </c:pt>
                <c:pt idx="55">
                  <c:v>-3.7243791530469039</c:v>
                </c:pt>
                <c:pt idx="56">
                  <c:v>0.91101185099569193</c:v>
                </c:pt>
                <c:pt idx="57">
                  <c:v>3.6698596020063405</c:v>
                </c:pt>
                <c:pt idx="58">
                  <c:v>1.4862830046658573</c:v>
                </c:pt>
                <c:pt idx="59">
                  <c:v>-1.39325301208941</c:v>
                </c:pt>
                <c:pt idx="60">
                  <c:v>9.1118721831764553</c:v>
                </c:pt>
                <c:pt idx="61">
                  <c:v>4.823806440250987</c:v>
                </c:pt>
                <c:pt idx="62">
                  <c:v>1.7429983241339393</c:v>
                </c:pt>
                <c:pt idx="63">
                  <c:v>4.3351046476446271</c:v>
                </c:pt>
                <c:pt idx="64">
                  <c:v>5.5387334610488494</c:v>
                </c:pt>
                <c:pt idx="65">
                  <c:v>8.0886397187082721</c:v>
                </c:pt>
                <c:pt idx="66">
                  <c:v>-1.4305521651746709</c:v>
                </c:pt>
                <c:pt idx="67">
                  <c:v>-3.405599036344964</c:v>
                </c:pt>
                <c:pt idx="68">
                  <c:v>-0.98300262155767193</c:v>
                </c:pt>
                <c:pt idx="69">
                  <c:v>5.7679514529636613</c:v>
                </c:pt>
                <c:pt idx="70">
                  <c:v>-3.8702080323023687</c:v>
                </c:pt>
                <c:pt idx="71">
                  <c:v>-4.2375855094832247</c:v>
                </c:pt>
                <c:pt idx="72">
                  <c:v>5.4114604159954425</c:v>
                </c:pt>
                <c:pt idx="73">
                  <c:v>-1.2070954182066167</c:v>
                </c:pt>
                <c:pt idx="74">
                  <c:v>6.5035667395061338</c:v>
                </c:pt>
                <c:pt idx="75">
                  <c:v>-1.1751089450683629</c:v>
                </c:pt>
                <c:pt idx="76">
                  <c:v>1.3097397516339093</c:v>
                </c:pt>
                <c:pt idx="77">
                  <c:v>0.34022984291050307</c:v>
                </c:pt>
                <c:pt idx="78">
                  <c:v>-4.5158494268766951</c:v>
                </c:pt>
                <c:pt idx="79">
                  <c:v>9.9707199341871089</c:v>
                </c:pt>
                <c:pt idx="80">
                  <c:v>9.9523883824849158</c:v>
                </c:pt>
                <c:pt idx="81">
                  <c:v>-4.3768296094298975</c:v>
                </c:pt>
                <c:pt idx="82">
                  <c:v>6.1771172288147511</c:v>
                </c:pt>
                <c:pt idx="83">
                  <c:v>2.8756208469530975</c:v>
                </c:pt>
                <c:pt idx="84">
                  <c:v>9.2807460422189649</c:v>
                </c:pt>
                <c:pt idx="85">
                  <c:v>-1.3412143228874296</c:v>
                </c:pt>
                <c:pt idx="86">
                  <c:v>4.9722163160487582</c:v>
                </c:pt>
                <c:pt idx="87">
                  <c:v>-6.5262873020895746</c:v>
                </c:pt>
                <c:pt idx="88">
                  <c:v>-1.0631746879938309</c:v>
                </c:pt>
                <c:pt idx="89">
                  <c:v>-0.79452511145119331</c:v>
                </c:pt>
                <c:pt idx="90">
                  <c:v>-1.4774656591107949</c:v>
                </c:pt>
                <c:pt idx="91">
                  <c:v>-4.3723404638449139</c:v>
                </c:pt>
                <c:pt idx="92">
                  <c:v>2.3253028221126542</c:v>
                </c:pt>
                <c:pt idx="93">
                  <c:v>-7.7128566631533815</c:v>
                </c:pt>
                <c:pt idx="94">
                  <c:v>-6.3201142899618006</c:v>
                </c:pt>
                <c:pt idx="95">
                  <c:v>-8.999426024217188</c:v>
                </c:pt>
                <c:pt idx="96">
                  <c:v>-3.9979296423555262</c:v>
                </c:pt>
                <c:pt idx="97">
                  <c:v>1.4914081999317155</c:v>
                </c:pt>
                <c:pt idx="98">
                  <c:v>1.9835145234424054</c:v>
                </c:pt>
                <c:pt idx="99">
                  <c:v>0.30973975163390932</c:v>
                </c:pt>
                <c:pt idx="100">
                  <c:v>1.5310640670594111</c:v>
                </c:pt>
                <c:pt idx="101">
                  <c:v>3.117633428123213</c:v>
                </c:pt>
                <c:pt idx="102">
                  <c:v>1.0728523657296485</c:v>
                </c:pt>
                <c:pt idx="103">
                  <c:v>2.0841505731233028</c:v>
                </c:pt>
                <c:pt idx="104">
                  <c:v>2.2978054945593698</c:v>
                </c:pt>
                <c:pt idx="105">
                  <c:v>-6.8457034684724043</c:v>
                </c:pt>
                <c:pt idx="106">
                  <c:v>-7.0371737423021976</c:v>
                </c:pt>
                <c:pt idx="107">
                  <c:v>0.65452081402746742</c:v>
                </c:pt>
                <c:pt idx="108">
                  <c:v>2.3289316355168594</c:v>
                </c:pt>
                <c:pt idx="109">
                  <c:v>1.7743487475913149</c:v>
                </c:pt>
                <c:pt idx="110">
                  <c:v>0.37199203354889221</c:v>
                </c:pt>
                <c:pt idx="111">
                  <c:v>1.2097397516339115</c:v>
                </c:pt>
                <c:pt idx="112">
                  <c:v>4.0481235193998195</c:v>
                </c:pt>
                <c:pt idx="113">
                  <c:v>7.5615541583360049</c:v>
                </c:pt>
                <c:pt idx="114">
                  <c:v>1.4694478348253277</c:v>
                </c:pt>
                <c:pt idx="115">
                  <c:v>2.5786136106764133</c:v>
                </c:pt>
                <c:pt idx="116">
                  <c:v>-3.6213863893235878</c:v>
                </c:pt>
                <c:pt idx="117">
                  <c:v>6.6615541583360063</c:v>
                </c:pt>
                <c:pt idx="118">
                  <c:v>2.2630505401976748</c:v>
                </c:pt>
                <c:pt idx="119">
                  <c:v>4.1798857100381994</c:v>
                </c:pt>
                <c:pt idx="120">
                  <c:v>2.3210379590275529</c:v>
                </c:pt>
                <c:pt idx="121">
                  <c:v>1.6929045817933819</c:v>
                </c:pt>
                <c:pt idx="122">
                  <c:v>1.1063352207295765</c:v>
                </c:pt>
                <c:pt idx="123">
                  <c:v>0.25388476434658358</c:v>
                </c:pt>
                <c:pt idx="124">
                  <c:v>4.5991087857260027E-2</c:v>
                </c:pt>
                <c:pt idx="125">
                  <c:v>8.2636865898785636</c:v>
                </c:pt>
                <c:pt idx="126">
                  <c:v>7.9639108723784346</c:v>
                </c:pt>
                <c:pt idx="127">
                  <c:v>0.92040190934666199</c:v>
                </c:pt>
                <c:pt idx="128">
                  <c:v>-0.6000620738980782</c:v>
                </c:pt>
                <c:pt idx="129">
                  <c:v>0.51123613349557218</c:v>
                </c:pt>
                <c:pt idx="130">
                  <c:v>4.9764811791338666</c:v>
                </c:pt>
                <c:pt idx="131">
                  <c:v>-0.52437915304690108</c:v>
                </c:pt>
                <c:pt idx="132">
                  <c:v>8.9828784737615166</c:v>
                </c:pt>
                <c:pt idx="133">
                  <c:v>8.7651829717402165</c:v>
                </c:pt>
                <c:pt idx="134">
                  <c:v>2.0997136436020511</c:v>
                </c:pt>
                <c:pt idx="135">
                  <c:v>6.9063352207295772</c:v>
                </c:pt>
                <c:pt idx="136">
                  <c:v>6.0841505731233028</c:v>
                </c:pt>
                <c:pt idx="137">
                  <c:v>5.7892757683891709</c:v>
                </c:pt>
                <c:pt idx="138">
                  <c:v>-8.3060476013447087</c:v>
                </c:pt>
                <c:pt idx="139">
                  <c:v>5.2899118180700597</c:v>
                </c:pt>
                <c:pt idx="140">
                  <c:v>-1.24271070474909</c:v>
                </c:pt>
                <c:pt idx="141">
                  <c:v>5.1048388388679165</c:v>
                </c:pt>
                <c:pt idx="142">
                  <c:v>0.57030816700609144</c:v>
                </c:pt>
                <c:pt idx="143">
                  <c:v>-4.0546449618236231</c:v>
                </c:pt>
                <c:pt idx="144">
                  <c:v>2.1361892623252778</c:v>
                </c:pt>
                <c:pt idx="145">
                  <c:v>-4.4527368127809446</c:v>
                </c:pt>
                <c:pt idx="146">
                  <c:v>5.0039785066871403</c:v>
                </c:pt>
                <c:pt idx="147">
                  <c:v>-3.1254269699088058</c:v>
                </c:pt>
                <c:pt idx="148">
                  <c:v>-3.6408025557064185</c:v>
                </c:pt>
                <c:pt idx="149">
                  <c:v>0.23342078110184339</c:v>
                </c:pt>
                <c:pt idx="150">
                  <c:v>-6.6130809456532589</c:v>
                </c:pt>
                <c:pt idx="151">
                  <c:v>4.1675396857826481</c:v>
                </c:pt>
                <c:pt idx="152">
                  <c:v>0.19140819993171476</c:v>
                </c:pt>
                <c:pt idx="153">
                  <c:v>-3.3265115845894542</c:v>
                </c:pt>
                <c:pt idx="154">
                  <c:v>4.1581496274316798</c:v>
                </c:pt>
                <c:pt idx="155">
                  <c:v>3.5719920335488915</c:v>
                </c:pt>
                <c:pt idx="156">
                  <c:v>-8.0604062067703879</c:v>
                </c:pt>
                <c:pt idx="157">
                  <c:v>4.0071955529103462</c:v>
                </c:pt>
                <c:pt idx="158">
                  <c:v>3.3615541583360056</c:v>
                </c:pt>
                <c:pt idx="159">
                  <c:v>-2.1921683974087696</c:v>
                </c:pt>
                <c:pt idx="160">
                  <c:v>-6.6945251114511937</c:v>
                </c:pt>
                <c:pt idx="161">
                  <c:v>-5.9363134101214357</c:v>
                </c:pt>
                <c:pt idx="162">
                  <c:v>2.0255271046125269</c:v>
                </c:pt>
                <c:pt idx="163">
                  <c:v>-1.0017827382596174</c:v>
                </c:pt>
                <c:pt idx="164">
                  <c:v>-1.757637725546946</c:v>
                </c:pt>
                <c:pt idx="165">
                  <c:v>4.0091037019530127</c:v>
                </c:pt>
                <c:pt idx="166">
                  <c:v>-4.2286440161320051</c:v>
                </c:pt>
                <c:pt idx="167">
                  <c:v>1.3278470208362023</c:v>
                </c:pt>
                <c:pt idx="168">
                  <c:v>-1.5604062067703879</c:v>
                </c:pt>
                <c:pt idx="169">
                  <c:v>-9.0638107376747215</c:v>
                </c:pt>
                <c:pt idx="170">
                  <c:v>-6.7147648121960541</c:v>
                </c:pt>
                <c:pt idx="171">
                  <c:v>2.7764811791338673</c:v>
                </c:pt>
                <c:pt idx="172">
                  <c:v>-0.82351882086613415</c:v>
                </c:pt>
                <c:pt idx="173">
                  <c:v>-4.8883520993234235</c:v>
                </c:pt>
                <c:pt idx="174">
                  <c:v>-0.47937380815346664</c:v>
                </c:pt>
                <c:pt idx="175">
                  <c:v>0.16028205897422332</c:v>
                </c:pt>
                <c:pt idx="176">
                  <c:v>-1.2990142570361698</c:v>
                </c:pt>
                <c:pt idx="177">
                  <c:v>3.159421726793461</c:v>
                </c:pt>
                <c:pt idx="178">
                  <c:v>-10.391120580546861</c:v>
                </c:pt>
                <c:pt idx="179">
                  <c:v>-0.75849805772771361</c:v>
                </c:pt>
                <c:pt idx="180">
                  <c:v>-3.6416260900684492</c:v>
                </c:pt>
                <c:pt idx="181">
                  <c:v>-1.7092278497491691</c:v>
                </c:pt>
                <c:pt idx="182">
                  <c:v>-3.2653071195363754</c:v>
                </c:pt>
                <c:pt idx="183">
                  <c:v>-0.29089629804698802</c:v>
                </c:pt>
                <c:pt idx="184">
                  <c:v>-4.6766053269300247</c:v>
                </c:pt>
                <c:pt idx="185">
                  <c:v>-6.9252394852276709</c:v>
                </c:pt>
                <c:pt idx="186">
                  <c:v>-3.1179818584192631</c:v>
                </c:pt>
                <c:pt idx="187">
                  <c:v>-2.4115845637916067</c:v>
                </c:pt>
                <c:pt idx="188">
                  <c:v>-0.66766383357880699</c:v>
                </c:pt>
                <c:pt idx="189">
                  <c:v>0.21209646567634088</c:v>
                </c:pt>
                <c:pt idx="190">
                  <c:v>4.6101515188149236</c:v>
                </c:pt>
                <c:pt idx="191">
                  <c:v>-4.3838629537384417</c:v>
                </c:pt>
                <c:pt idx="192">
                  <c:v>-3.3996503067170671</c:v>
                </c:pt>
                <c:pt idx="193">
                  <c:v>8.2432226066338252</c:v>
                </c:pt>
                <c:pt idx="194">
                  <c:v>3.5317001167403106</c:v>
                </c:pt>
                <c:pt idx="195">
                  <c:v>7.1737126979104247</c:v>
                </c:pt>
                <c:pt idx="196">
                  <c:v>0.3807460422189628</c:v>
                </c:pt>
                <c:pt idx="197">
                  <c:v>-2.8360891276215643</c:v>
                </c:pt>
                <c:pt idx="198">
                  <c:v>6.2807460422189649</c:v>
                </c:pt>
                <c:pt idx="199">
                  <c:v>-4.7823665718767892</c:v>
                </c:pt>
                <c:pt idx="200">
                  <c:v>7.4758451294529706</c:v>
                </c:pt>
                <c:pt idx="201">
                  <c:v>2.3521640999850426</c:v>
                </c:pt>
                <c:pt idx="202">
                  <c:v>-10.914989094695926</c:v>
                </c:pt>
                <c:pt idx="203">
                  <c:v>1.1753965644532087</c:v>
                </c:pt>
                <c:pt idx="204">
                  <c:v>-5.1661674517171505</c:v>
                </c:pt>
                <c:pt idx="205">
                  <c:v>12.750892000623253</c:v>
                </c:pt>
                <c:pt idx="206">
                  <c:v>7.6649586892403363</c:v>
                </c:pt>
                <c:pt idx="207">
                  <c:v>-3.8113602812917282</c:v>
                </c:pt>
                <c:pt idx="208">
                  <c:v>-2.9482476671959752</c:v>
                </c:pt>
                <c:pt idx="209">
                  <c:v>-3.2793738081534674</c:v>
                </c:pt>
                <c:pt idx="210">
                  <c:v>0.2457668053573876</c:v>
                </c:pt>
                <c:pt idx="211">
                  <c:v>2.1807460422189635</c:v>
                </c:pt>
                <c:pt idx="212">
                  <c:v>-3.9420746550682004</c:v>
                </c:pt>
                <c:pt idx="213">
                  <c:v>3.5956730630168252</c:v>
                </c:pt>
                <c:pt idx="214">
                  <c:v>8.3504434356235038</c:v>
                </c:pt>
                <c:pt idx="215">
                  <c:v>2.075209079772085</c:v>
                </c:pt>
                <c:pt idx="216">
                  <c:v>-4.2943008289513145</c:v>
                </c:pt>
                <c:pt idx="217">
                  <c:v>0.24086589259140112</c:v>
                </c:pt>
                <c:pt idx="218">
                  <c:v>-1.6454791859725333</c:v>
                </c:pt>
                <c:pt idx="219">
                  <c:v>-6.3341809785788836</c:v>
                </c:pt>
                <c:pt idx="220">
                  <c:v>-5.2663917342170237</c:v>
                </c:pt>
                <c:pt idx="221">
                  <c:v>-4.4043269369831748</c:v>
                </c:pt>
                <c:pt idx="222">
                  <c:v>-7.4702080323023692</c:v>
                </c:pt>
                <c:pt idx="223">
                  <c:v>-10.192392679908641</c:v>
                </c:pt>
                <c:pt idx="224">
                  <c:v>2.9291559180167397</c:v>
                </c:pt>
                <c:pt idx="225">
                  <c:v>-3.4625386383129317</c:v>
                </c:pt>
                <c:pt idx="226">
                  <c:v>3.1643226395594546</c:v>
                </c:pt>
                <c:pt idx="227">
                  <c:v>-2.2171215262384845</c:v>
                </c:pt>
                <c:pt idx="228">
                  <c:v>-2.5427107047490907</c:v>
                </c:pt>
                <c:pt idx="229">
                  <c:v>-4.4957972108129827</c:v>
                </c:pt>
                <c:pt idx="230">
                  <c:v>-5.9356773604405433</c:v>
                </c:pt>
                <c:pt idx="231">
                  <c:v>-0.84121432288742959</c:v>
                </c:pt>
                <c:pt idx="232">
                  <c:v>5.8771172288147504</c:v>
                </c:pt>
                <c:pt idx="233">
                  <c:v>6.0551568637083584</c:v>
                </c:pt>
                <c:pt idx="234">
                  <c:v>-2.6945251114511919</c:v>
                </c:pt>
                <c:pt idx="235">
                  <c:v>1.7536604818466976</c:v>
                </c:pt>
                <c:pt idx="236">
                  <c:v>-6.2572259583659324</c:v>
                </c:pt>
                <c:pt idx="237">
                  <c:v>-0.27020803230236901</c:v>
                </c:pt>
                <c:pt idx="238">
                  <c:v>5.3039785066871374</c:v>
                </c:pt>
                <c:pt idx="239">
                  <c:v>6.4184937603039813</c:v>
                </c:pt>
                <c:pt idx="240">
                  <c:v>-1.3870799999616423</c:v>
                </c:pt>
                <c:pt idx="241">
                  <c:v>7.6892946314877975E-2</c:v>
                </c:pt>
                <c:pt idx="242">
                  <c:v>-0.68771604964253896</c:v>
                </c:pt>
                <c:pt idx="243">
                  <c:v>0.63083978455954082</c:v>
                </c:pt>
                <c:pt idx="244">
                  <c:v>1.5191298099848787</c:v>
                </c:pt>
                <c:pt idx="245">
                  <c:v>0.82017762684678175</c:v>
                </c:pt>
                <c:pt idx="246">
                  <c:v>-2.2092278497491691</c:v>
                </c:pt>
                <c:pt idx="247">
                  <c:v>5.9719920335488936</c:v>
                </c:pt>
                <c:pt idx="248">
                  <c:v>-2.7075439832063743</c:v>
                </c:pt>
                <c:pt idx="249">
                  <c:v>0.86495868924033914</c:v>
                </c:pt>
                <c:pt idx="250">
                  <c:v>1.913780332219126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0731072"/>
        <c:axId val="410731648"/>
      </c:scatterChart>
      <c:valAx>
        <c:axId val="410731072"/>
        <c:scaling>
          <c:orientation val="minMax"/>
          <c:max val="26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Patient Number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0731648"/>
        <c:crossesAt val="0"/>
        <c:crossBetween val="midCat"/>
      </c:valAx>
      <c:valAx>
        <c:axId val="4107316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073107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intercept val="0"/>
            <c:dispRSqr val="0"/>
            <c:dispEq val="1"/>
            <c:trendlineLbl>
              <c:layout>
                <c:manualLayout>
                  <c:x val="-7.6332458442694665E-2"/>
                  <c:y val="-0.27941624943940829"/>
                </c:manualLayout>
              </c:layout>
              <c:numFmt formatCode="General" sourceLinked="0"/>
            </c:trendlineLbl>
          </c:trendline>
          <c:xVal>
            <c:numRef>
              <c:f>'Problem 2'!$E$10:$E$260</c:f>
              <c:numCache>
                <c:formatCode>0.000000</c:formatCode>
                <c:ptCount val="251"/>
                <c:pt idx="0">
                  <c:v>-1.9872674846427749</c:v>
                </c:pt>
                <c:pt idx="1">
                  <c:v>-6.7049629866640732</c:v>
                </c:pt>
                <c:pt idx="2">
                  <c:v>9.1935406314742671</c:v>
                </c:pt>
                <c:pt idx="3">
                  <c:v>-4.695797210812982</c:v>
                </c:pt>
                <c:pt idx="4">
                  <c:v>4.4408658925914004</c:v>
                </c:pt>
                <c:pt idx="5">
                  <c:v>0.41400461471899774</c:v>
                </c:pt>
                <c:pt idx="6">
                  <c:v>1.2069712704104596</c:v>
                </c:pt>
                <c:pt idx="7">
                  <c:v>-4.1107242316108294</c:v>
                </c:pt>
                <c:pt idx="8">
                  <c:v>-8.368075600759818</c:v>
                </c:pt>
                <c:pt idx="9">
                  <c:v>-4.8781017087916787</c:v>
                </c:pt>
                <c:pt idx="10">
                  <c:v>-6.1092278497491694</c:v>
                </c:pt>
                <c:pt idx="11">
                  <c:v>-10.327783683951242</c:v>
                </c:pt>
                <c:pt idx="12">
                  <c:v>2.2005739757828131</c:v>
                </c:pt>
                <c:pt idx="13">
                  <c:v>-4.2719286966639096</c:v>
                </c:pt>
                <c:pt idx="14">
                  <c:v>0.26645507110199418</c:v>
                </c:pt>
                <c:pt idx="15">
                  <c:v>1.4920442496126114</c:v>
                </c:pt>
                <c:pt idx="16">
                  <c:v>7.1664550711019928</c:v>
                </c:pt>
                <c:pt idx="17">
                  <c:v>0.32530282211265416</c:v>
                </c:pt>
                <c:pt idx="18">
                  <c:v>-1.2518764806001812</c:v>
                </c:pt>
                <c:pt idx="19">
                  <c:v>-8.0960214933128611</c:v>
                </c:pt>
                <c:pt idx="20">
                  <c:v>-2.3966575429937436</c:v>
                </c:pt>
                <c:pt idx="21">
                  <c:v>-8.2506043812384071</c:v>
                </c:pt>
                <c:pt idx="22">
                  <c:v>7.2419505072720352</c:v>
                </c:pt>
                <c:pt idx="23">
                  <c:v>6.9163613287614361</c:v>
                </c:pt>
                <c:pt idx="24">
                  <c:v>5.7093279844528908</c:v>
                </c:pt>
                <c:pt idx="25">
                  <c:v>-6.8815062396960185</c:v>
                </c:pt>
                <c:pt idx="26">
                  <c:v>0.754745096527353</c:v>
                </c:pt>
                <c:pt idx="27">
                  <c:v>6.2545208140274653</c:v>
                </c:pt>
                <c:pt idx="28">
                  <c:v>-2.9736125632067099</c:v>
                </c:pt>
                <c:pt idx="29">
                  <c:v>-4.3418503725683202</c:v>
                </c:pt>
                <c:pt idx="30">
                  <c:v>-4.7454791859725329</c:v>
                </c:pt>
                <c:pt idx="31">
                  <c:v>-8.1156251443768248</c:v>
                </c:pt>
                <c:pt idx="32">
                  <c:v>1.6227586233890925</c:v>
                </c:pt>
                <c:pt idx="33">
                  <c:v>-3.2960214933128604</c:v>
                </c:pt>
                <c:pt idx="34">
                  <c:v>-2.4700205476212318</c:v>
                </c:pt>
                <c:pt idx="35">
                  <c:v>7.0144163819000269</c:v>
                </c:pt>
                <c:pt idx="36">
                  <c:v>-0.6655314020362546</c:v>
                </c:pt>
                <c:pt idx="37">
                  <c:v>4.9493956187615922</c:v>
                </c:pt>
                <c:pt idx="38">
                  <c:v>2.8832902409425358</c:v>
                </c:pt>
                <c:pt idx="39">
                  <c:v>-7.4120331287913643</c:v>
                </c:pt>
                <c:pt idx="40">
                  <c:v>5.7436343738148352</c:v>
                </c:pt>
                <c:pt idx="41">
                  <c:v>-0.20541155166382197</c:v>
                </c:pt>
                <c:pt idx="42">
                  <c:v>4.8436343738148366</c:v>
                </c:pt>
                <c:pt idx="43">
                  <c:v>-0.38853958400455735</c:v>
                </c:pt>
                <c:pt idx="44">
                  <c:v>2.1056991710486859</c:v>
                </c:pt>
                <c:pt idx="45">
                  <c:v>4.2611423911549942</c:v>
                </c:pt>
                <c:pt idx="46">
                  <c:v>-4.8467512853343155</c:v>
                </c:pt>
                <c:pt idx="47">
                  <c:v>0.52552710461252694</c:v>
                </c:pt>
                <c:pt idx="48">
                  <c:v>-0.31540086187695238</c:v>
                </c:pt>
                <c:pt idx="49">
                  <c:v>-5.0979296423555276</c:v>
                </c:pt>
                <c:pt idx="50">
                  <c:v>-2.7687116504407161</c:v>
                </c:pt>
                <c:pt idx="51">
                  <c:v>-4.1311882148555696</c:v>
                </c:pt>
                <c:pt idx="52">
                  <c:v>-4.2141287625151636</c:v>
                </c:pt>
                <c:pt idx="53">
                  <c:v>-5.2665792188981566</c:v>
                </c:pt>
                <c:pt idx="54">
                  <c:v>-1.6591341074085975</c:v>
                </c:pt>
                <c:pt idx="55">
                  <c:v>-3.7243791530469039</c:v>
                </c:pt>
                <c:pt idx="56">
                  <c:v>0.91101185099569193</c:v>
                </c:pt>
                <c:pt idx="57">
                  <c:v>3.6698596020063405</c:v>
                </c:pt>
                <c:pt idx="58">
                  <c:v>1.4862830046658573</c:v>
                </c:pt>
                <c:pt idx="59">
                  <c:v>-1.39325301208941</c:v>
                </c:pt>
                <c:pt idx="60">
                  <c:v>9.1118721831764553</c:v>
                </c:pt>
                <c:pt idx="61">
                  <c:v>4.823806440250987</c:v>
                </c:pt>
                <c:pt idx="62">
                  <c:v>1.7429983241339393</c:v>
                </c:pt>
                <c:pt idx="63">
                  <c:v>4.3351046476446271</c:v>
                </c:pt>
                <c:pt idx="64">
                  <c:v>5.5387334610488494</c:v>
                </c:pt>
                <c:pt idx="65">
                  <c:v>8.0886397187082721</c:v>
                </c:pt>
                <c:pt idx="66">
                  <c:v>-1.4305521651746709</c:v>
                </c:pt>
                <c:pt idx="67">
                  <c:v>-3.405599036344964</c:v>
                </c:pt>
                <c:pt idx="68">
                  <c:v>-0.98300262155767193</c:v>
                </c:pt>
                <c:pt idx="69">
                  <c:v>5.7679514529636613</c:v>
                </c:pt>
                <c:pt idx="70">
                  <c:v>-3.8702080323023687</c:v>
                </c:pt>
                <c:pt idx="71">
                  <c:v>-4.2375855094832247</c:v>
                </c:pt>
                <c:pt idx="72">
                  <c:v>5.4114604159954425</c:v>
                </c:pt>
                <c:pt idx="73">
                  <c:v>-1.2070954182066167</c:v>
                </c:pt>
                <c:pt idx="74">
                  <c:v>6.5035667395061338</c:v>
                </c:pt>
                <c:pt idx="75">
                  <c:v>-1.1751089450683629</c:v>
                </c:pt>
                <c:pt idx="76">
                  <c:v>1.3097397516339093</c:v>
                </c:pt>
                <c:pt idx="77">
                  <c:v>0.34022984291050307</c:v>
                </c:pt>
                <c:pt idx="78">
                  <c:v>-4.5158494268766951</c:v>
                </c:pt>
                <c:pt idx="79">
                  <c:v>9.9707199341871089</c:v>
                </c:pt>
                <c:pt idx="80">
                  <c:v>9.9523883824849158</c:v>
                </c:pt>
                <c:pt idx="81">
                  <c:v>-4.3768296094298975</c:v>
                </c:pt>
                <c:pt idx="82">
                  <c:v>6.1771172288147511</c:v>
                </c:pt>
                <c:pt idx="83">
                  <c:v>2.8756208469530975</c:v>
                </c:pt>
                <c:pt idx="84">
                  <c:v>9.2807460422189649</c:v>
                </c:pt>
                <c:pt idx="85">
                  <c:v>-1.3412143228874296</c:v>
                </c:pt>
                <c:pt idx="86">
                  <c:v>4.9722163160487582</c:v>
                </c:pt>
                <c:pt idx="87">
                  <c:v>-6.5262873020895746</c:v>
                </c:pt>
                <c:pt idx="88">
                  <c:v>-1.0631746879938309</c:v>
                </c:pt>
                <c:pt idx="89">
                  <c:v>-0.79452511145119331</c:v>
                </c:pt>
                <c:pt idx="90">
                  <c:v>-1.4774656591107949</c:v>
                </c:pt>
                <c:pt idx="91">
                  <c:v>-4.3723404638449139</c:v>
                </c:pt>
                <c:pt idx="92">
                  <c:v>2.3253028221126542</c:v>
                </c:pt>
                <c:pt idx="93">
                  <c:v>-7.7128566631533815</c:v>
                </c:pt>
                <c:pt idx="94">
                  <c:v>-6.3201142899618006</c:v>
                </c:pt>
                <c:pt idx="95">
                  <c:v>-8.999426024217188</c:v>
                </c:pt>
                <c:pt idx="96">
                  <c:v>-3.9979296423555262</c:v>
                </c:pt>
                <c:pt idx="97">
                  <c:v>1.4914081999317155</c:v>
                </c:pt>
                <c:pt idx="98">
                  <c:v>1.9835145234424054</c:v>
                </c:pt>
                <c:pt idx="99">
                  <c:v>0.30973975163390932</c:v>
                </c:pt>
                <c:pt idx="100">
                  <c:v>1.5310640670594111</c:v>
                </c:pt>
                <c:pt idx="101">
                  <c:v>3.117633428123213</c:v>
                </c:pt>
                <c:pt idx="102">
                  <c:v>1.0728523657296485</c:v>
                </c:pt>
                <c:pt idx="103">
                  <c:v>2.0841505731233028</c:v>
                </c:pt>
                <c:pt idx="104">
                  <c:v>2.2978054945593698</c:v>
                </c:pt>
                <c:pt idx="105">
                  <c:v>-6.8457034684724043</c:v>
                </c:pt>
                <c:pt idx="106">
                  <c:v>-7.0371737423021976</c:v>
                </c:pt>
                <c:pt idx="107">
                  <c:v>0.65452081402746742</c:v>
                </c:pt>
                <c:pt idx="108">
                  <c:v>2.3289316355168594</c:v>
                </c:pt>
                <c:pt idx="109">
                  <c:v>1.7743487475913149</c:v>
                </c:pt>
                <c:pt idx="110">
                  <c:v>0.37199203354889221</c:v>
                </c:pt>
                <c:pt idx="111">
                  <c:v>1.2097397516339115</c:v>
                </c:pt>
                <c:pt idx="112">
                  <c:v>4.0481235193998195</c:v>
                </c:pt>
                <c:pt idx="113">
                  <c:v>7.5615541583360049</c:v>
                </c:pt>
                <c:pt idx="114">
                  <c:v>1.4694478348253277</c:v>
                </c:pt>
                <c:pt idx="115">
                  <c:v>2.5786136106764133</c:v>
                </c:pt>
                <c:pt idx="116">
                  <c:v>-3.6213863893235878</c:v>
                </c:pt>
                <c:pt idx="117">
                  <c:v>6.6615541583360063</c:v>
                </c:pt>
                <c:pt idx="118">
                  <c:v>2.2630505401976748</c:v>
                </c:pt>
                <c:pt idx="119">
                  <c:v>4.1798857100381994</c:v>
                </c:pt>
                <c:pt idx="120">
                  <c:v>2.3210379590275529</c:v>
                </c:pt>
                <c:pt idx="121">
                  <c:v>1.6929045817933819</c:v>
                </c:pt>
                <c:pt idx="122">
                  <c:v>1.1063352207295765</c:v>
                </c:pt>
                <c:pt idx="123">
                  <c:v>0.25388476434658358</c:v>
                </c:pt>
                <c:pt idx="124">
                  <c:v>4.5991087857260027E-2</c:v>
                </c:pt>
                <c:pt idx="125">
                  <c:v>8.2636865898785636</c:v>
                </c:pt>
                <c:pt idx="126">
                  <c:v>7.9639108723784346</c:v>
                </c:pt>
                <c:pt idx="127">
                  <c:v>0.92040190934666199</c:v>
                </c:pt>
                <c:pt idx="128">
                  <c:v>-0.6000620738980782</c:v>
                </c:pt>
                <c:pt idx="129">
                  <c:v>0.51123613349557218</c:v>
                </c:pt>
                <c:pt idx="130">
                  <c:v>4.9764811791338666</c:v>
                </c:pt>
                <c:pt idx="131">
                  <c:v>-0.52437915304690108</c:v>
                </c:pt>
                <c:pt idx="132">
                  <c:v>8.9828784737615166</c:v>
                </c:pt>
                <c:pt idx="133">
                  <c:v>8.7651829717402165</c:v>
                </c:pt>
                <c:pt idx="134">
                  <c:v>2.0997136436020511</c:v>
                </c:pt>
                <c:pt idx="135">
                  <c:v>6.9063352207295772</c:v>
                </c:pt>
                <c:pt idx="136">
                  <c:v>6.0841505731233028</c:v>
                </c:pt>
                <c:pt idx="137">
                  <c:v>5.7892757683891709</c:v>
                </c:pt>
                <c:pt idx="138">
                  <c:v>-8.3060476013447087</c:v>
                </c:pt>
                <c:pt idx="139">
                  <c:v>5.2899118180700597</c:v>
                </c:pt>
                <c:pt idx="140">
                  <c:v>-1.24271070474909</c:v>
                </c:pt>
                <c:pt idx="141">
                  <c:v>5.1048388388679165</c:v>
                </c:pt>
                <c:pt idx="142">
                  <c:v>0.57030816700609144</c:v>
                </c:pt>
                <c:pt idx="143">
                  <c:v>-4.0546449618236231</c:v>
                </c:pt>
                <c:pt idx="144">
                  <c:v>2.1361892623252778</c:v>
                </c:pt>
                <c:pt idx="145">
                  <c:v>-4.4527368127809446</c:v>
                </c:pt>
                <c:pt idx="146">
                  <c:v>5.0039785066871403</c:v>
                </c:pt>
                <c:pt idx="147">
                  <c:v>-3.1254269699088058</c:v>
                </c:pt>
                <c:pt idx="148">
                  <c:v>-3.6408025557064185</c:v>
                </c:pt>
                <c:pt idx="149">
                  <c:v>0.23342078110184339</c:v>
                </c:pt>
                <c:pt idx="150">
                  <c:v>-6.6130809456532589</c:v>
                </c:pt>
                <c:pt idx="151">
                  <c:v>4.1675396857826481</c:v>
                </c:pt>
                <c:pt idx="152">
                  <c:v>0.19140819993171476</c:v>
                </c:pt>
                <c:pt idx="153">
                  <c:v>-3.3265115845894542</c:v>
                </c:pt>
                <c:pt idx="154">
                  <c:v>4.1581496274316798</c:v>
                </c:pt>
                <c:pt idx="155">
                  <c:v>3.5719920335488915</c:v>
                </c:pt>
                <c:pt idx="156">
                  <c:v>-8.0604062067703879</c:v>
                </c:pt>
                <c:pt idx="157">
                  <c:v>4.0071955529103462</c:v>
                </c:pt>
                <c:pt idx="158">
                  <c:v>3.3615541583360056</c:v>
                </c:pt>
                <c:pt idx="159">
                  <c:v>-2.1921683974087696</c:v>
                </c:pt>
                <c:pt idx="160">
                  <c:v>-6.6945251114511937</c:v>
                </c:pt>
                <c:pt idx="161">
                  <c:v>-5.9363134101214357</c:v>
                </c:pt>
                <c:pt idx="162">
                  <c:v>2.0255271046125269</c:v>
                </c:pt>
                <c:pt idx="163">
                  <c:v>-1.0017827382596174</c:v>
                </c:pt>
                <c:pt idx="164">
                  <c:v>-1.757637725546946</c:v>
                </c:pt>
                <c:pt idx="165">
                  <c:v>4.0091037019530127</c:v>
                </c:pt>
                <c:pt idx="166">
                  <c:v>-4.2286440161320051</c:v>
                </c:pt>
                <c:pt idx="167">
                  <c:v>1.3278470208362023</c:v>
                </c:pt>
                <c:pt idx="168">
                  <c:v>-1.5604062067703879</c:v>
                </c:pt>
                <c:pt idx="169">
                  <c:v>-9.0638107376747215</c:v>
                </c:pt>
                <c:pt idx="170">
                  <c:v>-6.7147648121960541</c:v>
                </c:pt>
                <c:pt idx="171">
                  <c:v>2.7764811791338673</c:v>
                </c:pt>
                <c:pt idx="172">
                  <c:v>-0.82351882086613415</c:v>
                </c:pt>
                <c:pt idx="173">
                  <c:v>-4.8883520993234235</c:v>
                </c:pt>
                <c:pt idx="174">
                  <c:v>-0.47937380815346664</c:v>
                </c:pt>
                <c:pt idx="175">
                  <c:v>0.16028205897422332</c:v>
                </c:pt>
                <c:pt idx="176">
                  <c:v>-1.2990142570361698</c:v>
                </c:pt>
                <c:pt idx="177">
                  <c:v>3.159421726793461</c:v>
                </c:pt>
                <c:pt idx="178">
                  <c:v>-10.391120580546861</c:v>
                </c:pt>
                <c:pt idx="179">
                  <c:v>-0.75849805772771361</c:v>
                </c:pt>
                <c:pt idx="180">
                  <c:v>-3.6416260900684492</c:v>
                </c:pt>
                <c:pt idx="181">
                  <c:v>-1.7092278497491691</c:v>
                </c:pt>
                <c:pt idx="182">
                  <c:v>-3.2653071195363754</c:v>
                </c:pt>
                <c:pt idx="183">
                  <c:v>-0.29089629804698802</c:v>
                </c:pt>
                <c:pt idx="184">
                  <c:v>-4.6766053269300247</c:v>
                </c:pt>
                <c:pt idx="185">
                  <c:v>-6.9252394852276709</c:v>
                </c:pt>
                <c:pt idx="186">
                  <c:v>-3.1179818584192631</c:v>
                </c:pt>
                <c:pt idx="187">
                  <c:v>-2.4115845637916067</c:v>
                </c:pt>
                <c:pt idx="188">
                  <c:v>-0.66766383357880699</c:v>
                </c:pt>
                <c:pt idx="189">
                  <c:v>0.21209646567634088</c:v>
                </c:pt>
                <c:pt idx="190">
                  <c:v>4.6101515188149236</c:v>
                </c:pt>
                <c:pt idx="191">
                  <c:v>-4.3838629537384417</c:v>
                </c:pt>
                <c:pt idx="192">
                  <c:v>-3.3996503067170671</c:v>
                </c:pt>
                <c:pt idx="193">
                  <c:v>8.2432226066338252</c:v>
                </c:pt>
                <c:pt idx="194">
                  <c:v>3.5317001167403106</c:v>
                </c:pt>
                <c:pt idx="195">
                  <c:v>7.1737126979104247</c:v>
                </c:pt>
                <c:pt idx="196">
                  <c:v>0.3807460422189628</c:v>
                </c:pt>
                <c:pt idx="197">
                  <c:v>-2.8360891276215643</c:v>
                </c:pt>
                <c:pt idx="198">
                  <c:v>6.2807460422189649</c:v>
                </c:pt>
                <c:pt idx="199">
                  <c:v>-4.7823665718767892</c:v>
                </c:pt>
                <c:pt idx="200">
                  <c:v>7.4758451294529706</c:v>
                </c:pt>
                <c:pt idx="201">
                  <c:v>2.3521640999850426</c:v>
                </c:pt>
                <c:pt idx="202">
                  <c:v>-10.914989094695926</c:v>
                </c:pt>
                <c:pt idx="203">
                  <c:v>1.1753965644532087</c:v>
                </c:pt>
                <c:pt idx="204">
                  <c:v>-5.1661674517171505</c:v>
                </c:pt>
                <c:pt idx="205">
                  <c:v>12.750892000623253</c:v>
                </c:pt>
                <c:pt idx="206">
                  <c:v>7.6649586892403363</c:v>
                </c:pt>
                <c:pt idx="207">
                  <c:v>-3.8113602812917282</c:v>
                </c:pt>
                <c:pt idx="208">
                  <c:v>-2.9482476671959752</c:v>
                </c:pt>
                <c:pt idx="209">
                  <c:v>-3.2793738081534674</c:v>
                </c:pt>
                <c:pt idx="210">
                  <c:v>0.2457668053573876</c:v>
                </c:pt>
                <c:pt idx="211">
                  <c:v>2.1807460422189635</c:v>
                </c:pt>
                <c:pt idx="212">
                  <c:v>-3.9420746550682004</c:v>
                </c:pt>
                <c:pt idx="213">
                  <c:v>3.5956730630168252</c:v>
                </c:pt>
                <c:pt idx="214">
                  <c:v>8.3504434356235038</c:v>
                </c:pt>
                <c:pt idx="215">
                  <c:v>2.075209079772085</c:v>
                </c:pt>
                <c:pt idx="216">
                  <c:v>-4.2943008289513145</c:v>
                </c:pt>
                <c:pt idx="217">
                  <c:v>0.24086589259140112</c:v>
                </c:pt>
                <c:pt idx="218">
                  <c:v>-1.6454791859725333</c:v>
                </c:pt>
                <c:pt idx="219">
                  <c:v>-6.3341809785788836</c:v>
                </c:pt>
                <c:pt idx="220">
                  <c:v>-5.2663917342170237</c:v>
                </c:pt>
                <c:pt idx="221">
                  <c:v>-4.4043269369831748</c:v>
                </c:pt>
                <c:pt idx="222">
                  <c:v>-7.4702080323023692</c:v>
                </c:pt>
                <c:pt idx="223">
                  <c:v>-10.192392679908641</c:v>
                </c:pt>
                <c:pt idx="224">
                  <c:v>2.9291559180167397</c:v>
                </c:pt>
                <c:pt idx="225">
                  <c:v>-3.4625386383129317</c:v>
                </c:pt>
                <c:pt idx="226">
                  <c:v>3.1643226395594546</c:v>
                </c:pt>
                <c:pt idx="227">
                  <c:v>-2.2171215262384845</c:v>
                </c:pt>
                <c:pt idx="228">
                  <c:v>-2.5427107047490907</c:v>
                </c:pt>
                <c:pt idx="229">
                  <c:v>-4.4957972108129827</c:v>
                </c:pt>
                <c:pt idx="230">
                  <c:v>-5.9356773604405433</c:v>
                </c:pt>
                <c:pt idx="231">
                  <c:v>-0.84121432288742959</c:v>
                </c:pt>
                <c:pt idx="232">
                  <c:v>5.8771172288147504</c:v>
                </c:pt>
                <c:pt idx="233">
                  <c:v>6.0551568637083584</c:v>
                </c:pt>
                <c:pt idx="234">
                  <c:v>-2.6945251114511919</c:v>
                </c:pt>
                <c:pt idx="235">
                  <c:v>1.7536604818466976</c:v>
                </c:pt>
                <c:pt idx="236">
                  <c:v>-6.2572259583659324</c:v>
                </c:pt>
                <c:pt idx="237">
                  <c:v>-0.27020803230236901</c:v>
                </c:pt>
                <c:pt idx="238">
                  <c:v>5.3039785066871374</c:v>
                </c:pt>
                <c:pt idx="239">
                  <c:v>6.4184937603039813</c:v>
                </c:pt>
                <c:pt idx="240">
                  <c:v>-1.3870799999616423</c:v>
                </c:pt>
                <c:pt idx="241">
                  <c:v>7.6892946314877975E-2</c:v>
                </c:pt>
                <c:pt idx="242">
                  <c:v>-0.68771604964253896</c:v>
                </c:pt>
                <c:pt idx="243">
                  <c:v>0.63083978455954082</c:v>
                </c:pt>
                <c:pt idx="244">
                  <c:v>1.5191298099848787</c:v>
                </c:pt>
                <c:pt idx="245">
                  <c:v>0.82017762684678175</c:v>
                </c:pt>
                <c:pt idx="246">
                  <c:v>-2.2092278497491691</c:v>
                </c:pt>
                <c:pt idx="247">
                  <c:v>5.9719920335488936</c:v>
                </c:pt>
                <c:pt idx="248">
                  <c:v>-2.7075439832063743</c:v>
                </c:pt>
                <c:pt idx="249">
                  <c:v>0.86495868924033914</c:v>
                </c:pt>
                <c:pt idx="250">
                  <c:v>1.913780332219126</c:v>
                </c:pt>
              </c:numCache>
            </c:numRef>
          </c:xVal>
          <c:yVal>
            <c:numRef>
              <c:f>'Problem 2'!$E$11:$E$261</c:f>
              <c:numCache>
                <c:formatCode>0.000000</c:formatCode>
                <c:ptCount val="251"/>
                <c:pt idx="0">
                  <c:v>-6.7049629866640732</c:v>
                </c:pt>
                <c:pt idx="1">
                  <c:v>9.1935406314742671</c:v>
                </c:pt>
                <c:pt idx="2">
                  <c:v>-4.695797210812982</c:v>
                </c:pt>
                <c:pt idx="3">
                  <c:v>4.4408658925914004</c:v>
                </c:pt>
                <c:pt idx="4">
                  <c:v>0.41400461471899774</c:v>
                </c:pt>
                <c:pt idx="5">
                  <c:v>1.2069712704104596</c:v>
                </c:pt>
                <c:pt idx="6">
                  <c:v>-4.1107242316108294</c:v>
                </c:pt>
                <c:pt idx="7">
                  <c:v>-8.368075600759818</c:v>
                </c:pt>
                <c:pt idx="8">
                  <c:v>-4.8781017087916787</c:v>
                </c:pt>
                <c:pt idx="9">
                  <c:v>-6.1092278497491694</c:v>
                </c:pt>
                <c:pt idx="10">
                  <c:v>-10.327783683951242</c:v>
                </c:pt>
                <c:pt idx="11">
                  <c:v>2.2005739757828131</c:v>
                </c:pt>
                <c:pt idx="12">
                  <c:v>-4.2719286966639096</c:v>
                </c:pt>
                <c:pt idx="13">
                  <c:v>0.26645507110199418</c:v>
                </c:pt>
                <c:pt idx="14">
                  <c:v>1.4920442496126114</c:v>
                </c:pt>
                <c:pt idx="15">
                  <c:v>7.1664550711019928</c:v>
                </c:pt>
                <c:pt idx="16">
                  <c:v>0.32530282211265416</c:v>
                </c:pt>
                <c:pt idx="17">
                  <c:v>-1.2518764806001812</c:v>
                </c:pt>
                <c:pt idx="18">
                  <c:v>-8.0960214933128611</c:v>
                </c:pt>
                <c:pt idx="19">
                  <c:v>-2.3966575429937436</c:v>
                </c:pt>
                <c:pt idx="20">
                  <c:v>-8.2506043812384071</c:v>
                </c:pt>
                <c:pt idx="21">
                  <c:v>7.2419505072720352</c:v>
                </c:pt>
                <c:pt idx="22">
                  <c:v>6.9163613287614361</c:v>
                </c:pt>
                <c:pt idx="23">
                  <c:v>5.7093279844528908</c:v>
                </c:pt>
                <c:pt idx="24">
                  <c:v>-6.8815062396960185</c:v>
                </c:pt>
                <c:pt idx="25">
                  <c:v>0.754745096527353</c:v>
                </c:pt>
                <c:pt idx="26">
                  <c:v>6.2545208140274653</c:v>
                </c:pt>
                <c:pt idx="27">
                  <c:v>-2.9736125632067099</c:v>
                </c:pt>
                <c:pt idx="28">
                  <c:v>-4.3418503725683202</c:v>
                </c:pt>
                <c:pt idx="29">
                  <c:v>-4.7454791859725329</c:v>
                </c:pt>
                <c:pt idx="30">
                  <c:v>-8.1156251443768248</c:v>
                </c:pt>
                <c:pt idx="31">
                  <c:v>1.6227586233890925</c:v>
                </c:pt>
                <c:pt idx="32">
                  <c:v>-3.2960214933128604</c:v>
                </c:pt>
                <c:pt idx="33">
                  <c:v>-2.4700205476212318</c:v>
                </c:pt>
                <c:pt idx="34">
                  <c:v>7.0144163819000269</c:v>
                </c:pt>
                <c:pt idx="35">
                  <c:v>-0.6655314020362546</c:v>
                </c:pt>
                <c:pt idx="36">
                  <c:v>4.9493956187615922</c:v>
                </c:pt>
                <c:pt idx="37">
                  <c:v>2.8832902409425358</c:v>
                </c:pt>
                <c:pt idx="38">
                  <c:v>-7.4120331287913643</c:v>
                </c:pt>
                <c:pt idx="39">
                  <c:v>5.7436343738148352</c:v>
                </c:pt>
                <c:pt idx="40">
                  <c:v>-0.20541155166382197</c:v>
                </c:pt>
                <c:pt idx="41">
                  <c:v>4.8436343738148366</c:v>
                </c:pt>
                <c:pt idx="42">
                  <c:v>-0.38853958400455735</c:v>
                </c:pt>
                <c:pt idx="43">
                  <c:v>2.1056991710486859</c:v>
                </c:pt>
                <c:pt idx="44">
                  <c:v>4.2611423911549942</c:v>
                </c:pt>
                <c:pt idx="45">
                  <c:v>-4.8467512853343155</c:v>
                </c:pt>
                <c:pt idx="46">
                  <c:v>0.52552710461252694</c:v>
                </c:pt>
                <c:pt idx="47">
                  <c:v>-0.31540086187695238</c:v>
                </c:pt>
                <c:pt idx="48">
                  <c:v>-5.0979296423555276</c:v>
                </c:pt>
                <c:pt idx="49">
                  <c:v>-2.7687116504407161</c:v>
                </c:pt>
                <c:pt idx="50">
                  <c:v>-4.1311882148555696</c:v>
                </c:pt>
                <c:pt idx="51">
                  <c:v>-4.2141287625151636</c:v>
                </c:pt>
                <c:pt idx="52">
                  <c:v>-5.2665792188981566</c:v>
                </c:pt>
                <c:pt idx="53">
                  <c:v>-1.6591341074085975</c:v>
                </c:pt>
                <c:pt idx="54">
                  <c:v>-3.7243791530469039</c:v>
                </c:pt>
                <c:pt idx="55">
                  <c:v>0.91101185099569193</c:v>
                </c:pt>
                <c:pt idx="56">
                  <c:v>3.6698596020063405</c:v>
                </c:pt>
                <c:pt idx="57">
                  <c:v>1.4862830046658573</c:v>
                </c:pt>
                <c:pt idx="58">
                  <c:v>-1.39325301208941</c:v>
                </c:pt>
                <c:pt idx="59">
                  <c:v>9.1118721831764553</c:v>
                </c:pt>
                <c:pt idx="60">
                  <c:v>4.823806440250987</c:v>
                </c:pt>
                <c:pt idx="61">
                  <c:v>1.7429983241339393</c:v>
                </c:pt>
                <c:pt idx="62">
                  <c:v>4.3351046476446271</c:v>
                </c:pt>
                <c:pt idx="63">
                  <c:v>5.5387334610488494</c:v>
                </c:pt>
                <c:pt idx="64">
                  <c:v>8.0886397187082721</c:v>
                </c:pt>
                <c:pt idx="65">
                  <c:v>-1.4305521651746709</c:v>
                </c:pt>
                <c:pt idx="66">
                  <c:v>-3.405599036344964</c:v>
                </c:pt>
                <c:pt idx="67">
                  <c:v>-0.98300262155767193</c:v>
                </c:pt>
                <c:pt idx="68">
                  <c:v>5.7679514529636613</c:v>
                </c:pt>
                <c:pt idx="69">
                  <c:v>-3.8702080323023687</c:v>
                </c:pt>
                <c:pt idx="70">
                  <c:v>-4.2375855094832247</c:v>
                </c:pt>
                <c:pt idx="71">
                  <c:v>5.4114604159954425</c:v>
                </c:pt>
                <c:pt idx="72">
                  <c:v>-1.2070954182066167</c:v>
                </c:pt>
                <c:pt idx="73">
                  <c:v>6.5035667395061338</c:v>
                </c:pt>
                <c:pt idx="74">
                  <c:v>-1.1751089450683629</c:v>
                </c:pt>
                <c:pt idx="75">
                  <c:v>1.3097397516339093</c:v>
                </c:pt>
                <c:pt idx="76">
                  <c:v>0.34022984291050307</c:v>
                </c:pt>
                <c:pt idx="77">
                  <c:v>-4.5158494268766951</c:v>
                </c:pt>
                <c:pt idx="78">
                  <c:v>9.9707199341871089</c:v>
                </c:pt>
                <c:pt idx="79">
                  <c:v>9.9523883824849158</c:v>
                </c:pt>
                <c:pt idx="80">
                  <c:v>-4.3768296094298975</c:v>
                </c:pt>
                <c:pt idx="81">
                  <c:v>6.1771172288147511</c:v>
                </c:pt>
                <c:pt idx="82">
                  <c:v>2.8756208469530975</c:v>
                </c:pt>
                <c:pt idx="83">
                  <c:v>9.2807460422189649</c:v>
                </c:pt>
                <c:pt idx="84">
                  <c:v>-1.3412143228874296</c:v>
                </c:pt>
                <c:pt idx="85">
                  <c:v>4.9722163160487582</c:v>
                </c:pt>
                <c:pt idx="86">
                  <c:v>-6.5262873020895746</c:v>
                </c:pt>
                <c:pt idx="87">
                  <c:v>-1.0631746879938309</c:v>
                </c:pt>
                <c:pt idx="88">
                  <c:v>-0.79452511145119331</c:v>
                </c:pt>
                <c:pt idx="89">
                  <c:v>-1.4774656591107949</c:v>
                </c:pt>
                <c:pt idx="90">
                  <c:v>-4.3723404638449139</c:v>
                </c:pt>
                <c:pt idx="91">
                  <c:v>2.3253028221126542</c:v>
                </c:pt>
                <c:pt idx="92">
                  <c:v>-7.7128566631533815</c:v>
                </c:pt>
                <c:pt idx="93">
                  <c:v>-6.3201142899618006</c:v>
                </c:pt>
                <c:pt idx="94">
                  <c:v>-8.999426024217188</c:v>
                </c:pt>
                <c:pt idx="95">
                  <c:v>-3.9979296423555262</c:v>
                </c:pt>
                <c:pt idx="96">
                  <c:v>1.4914081999317155</c:v>
                </c:pt>
                <c:pt idx="97">
                  <c:v>1.9835145234424054</c:v>
                </c:pt>
                <c:pt idx="98">
                  <c:v>0.30973975163390932</c:v>
                </c:pt>
                <c:pt idx="99">
                  <c:v>1.5310640670594111</c:v>
                </c:pt>
                <c:pt idx="100">
                  <c:v>3.117633428123213</c:v>
                </c:pt>
                <c:pt idx="101">
                  <c:v>1.0728523657296485</c:v>
                </c:pt>
                <c:pt idx="102">
                  <c:v>2.0841505731233028</c:v>
                </c:pt>
                <c:pt idx="103">
                  <c:v>2.2978054945593698</c:v>
                </c:pt>
                <c:pt idx="104">
                  <c:v>-6.8457034684724043</c:v>
                </c:pt>
                <c:pt idx="105">
                  <c:v>-7.0371737423021976</c:v>
                </c:pt>
                <c:pt idx="106">
                  <c:v>0.65452081402746742</c:v>
                </c:pt>
                <c:pt idx="107">
                  <c:v>2.3289316355168594</c:v>
                </c:pt>
                <c:pt idx="108">
                  <c:v>1.7743487475913149</c:v>
                </c:pt>
                <c:pt idx="109">
                  <c:v>0.37199203354889221</c:v>
                </c:pt>
                <c:pt idx="110">
                  <c:v>1.2097397516339115</c:v>
                </c:pt>
                <c:pt idx="111">
                  <c:v>4.0481235193998195</c:v>
                </c:pt>
                <c:pt idx="112">
                  <c:v>7.5615541583360049</c:v>
                </c:pt>
                <c:pt idx="113">
                  <c:v>1.4694478348253277</c:v>
                </c:pt>
                <c:pt idx="114">
                  <c:v>2.5786136106764133</c:v>
                </c:pt>
                <c:pt idx="115">
                  <c:v>-3.6213863893235878</c:v>
                </c:pt>
                <c:pt idx="116">
                  <c:v>6.6615541583360063</c:v>
                </c:pt>
                <c:pt idx="117">
                  <c:v>2.2630505401976748</c:v>
                </c:pt>
                <c:pt idx="118">
                  <c:v>4.1798857100381994</c:v>
                </c:pt>
                <c:pt idx="119">
                  <c:v>2.3210379590275529</c:v>
                </c:pt>
                <c:pt idx="120">
                  <c:v>1.6929045817933819</c:v>
                </c:pt>
                <c:pt idx="121">
                  <c:v>1.1063352207295765</c:v>
                </c:pt>
                <c:pt idx="122">
                  <c:v>0.25388476434658358</c:v>
                </c:pt>
                <c:pt idx="123">
                  <c:v>4.5991087857260027E-2</c:v>
                </c:pt>
                <c:pt idx="124">
                  <c:v>8.2636865898785636</c:v>
                </c:pt>
                <c:pt idx="125">
                  <c:v>7.9639108723784346</c:v>
                </c:pt>
                <c:pt idx="126">
                  <c:v>0.92040190934666199</c:v>
                </c:pt>
                <c:pt idx="127">
                  <c:v>-0.6000620738980782</c:v>
                </c:pt>
                <c:pt idx="128">
                  <c:v>0.51123613349557218</c:v>
                </c:pt>
                <c:pt idx="129">
                  <c:v>4.9764811791338666</c:v>
                </c:pt>
                <c:pt idx="130">
                  <c:v>-0.52437915304690108</c:v>
                </c:pt>
                <c:pt idx="131">
                  <c:v>8.9828784737615166</c:v>
                </c:pt>
                <c:pt idx="132">
                  <c:v>8.7651829717402165</c:v>
                </c:pt>
                <c:pt idx="133">
                  <c:v>2.0997136436020511</c:v>
                </c:pt>
                <c:pt idx="134">
                  <c:v>6.9063352207295772</c:v>
                </c:pt>
                <c:pt idx="135">
                  <c:v>6.0841505731233028</c:v>
                </c:pt>
                <c:pt idx="136">
                  <c:v>5.7892757683891709</c:v>
                </c:pt>
                <c:pt idx="137">
                  <c:v>-8.3060476013447087</c:v>
                </c:pt>
                <c:pt idx="138">
                  <c:v>5.2899118180700597</c:v>
                </c:pt>
                <c:pt idx="139">
                  <c:v>-1.24271070474909</c:v>
                </c:pt>
                <c:pt idx="140">
                  <c:v>5.1048388388679165</c:v>
                </c:pt>
                <c:pt idx="141">
                  <c:v>0.57030816700609144</c:v>
                </c:pt>
                <c:pt idx="142">
                  <c:v>-4.0546449618236231</c:v>
                </c:pt>
                <c:pt idx="143">
                  <c:v>2.1361892623252778</c:v>
                </c:pt>
                <c:pt idx="144">
                  <c:v>-4.4527368127809446</c:v>
                </c:pt>
                <c:pt idx="145">
                  <c:v>5.0039785066871403</c:v>
                </c:pt>
                <c:pt idx="146">
                  <c:v>-3.1254269699088058</c:v>
                </c:pt>
                <c:pt idx="147">
                  <c:v>-3.6408025557064185</c:v>
                </c:pt>
                <c:pt idx="148">
                  <c:v>0.23342078110184339</c:v>
                </c:pt>
                <c:pt idx="149">
                  <c:v>-6.6130809456532589</c:v>
                </c:pt>
                <c:pt idx="150">
                  <c:v>4.1675396857826481</c:v>
                </c:pt>
                <c:pt idx="151">
                  <c:v>0.19140819993171476</c:v>
                </c:pt>
                <c:pt idx="152">
                  <c:v>-3.3265115845894542</c:v>
                </c:pt>
                <c:pt idx="153">
                  <c:v>4.1581496274316798</c:v>
                </c:pt>
                <c:pt idx="154">
                  <c:v>3.5719920335488915</c:v>
                </c:pt>
                <c:pt idx="155">
                  <c:v>-8.0604062067703879</c:v>
                </c:pt>
                <c:pt idx="156">
                  <c:v>4.0071955529103462</c:v>
                </c:pt>
                <c:pt idx="157">
                  <c:v>3.3615541583360056</c:v>
                </c:pt>
                <c:pt idx="158">
                  <c:v>-2.1921683974087696</c:v>
                </c:pt>
                <c:pt idx="159">
                  <c:v>-6.6945251114511937</c:v>
                </c:pt>
                <c:pt idx="160">
                  <c:v>-5.9363134101214357</c:v>
                </c:pt>
                <c:pt idx="161">
                  <c:v>2.0255271046125269</c:v>
                </c:pt>
                <c:pt idx="162">
                  <c:v>-1.0017827382596174</c:v>
                </c:pt>
                <c:pt idx="163">
                  <c:v>-1.757637725546946</c:v>
                </c:pt>
                <c:pt idx="164">
                  <c:v>4.0091037019530127</c:v>
                </c:pt>
                <c:pt idx="165">
                  <c:v>-4.2286440161320051</c:v>
                </c:pt>
                <c:pt idx="166">
                  <c:v>1.3278470208362023</c:v>
                </c:pt>
                <c:pt idx="167">
                  <c:v>-1.5604062067703879</c:v>
                </c:pt>
                <c:pt idx="168">
                  <c:v>-9.0638107376747215</c:v>
                </c:pt>
                <c:pt idx="169">
                  <c:v>-6.7147648121960541</c:v>
                </c:pt>
                <c:pt idx="170">
                  <c:v>2.7764811791338673</c:v>
                </c:pt>
                <c:pt idx="171">
                  <c:v>-0.82351882086613415</c:v>
                </c:pt>
                <c:pt idx="172">
                  <c:v>-4.8883520993234235</c:v>
                </c:pt>
                <c:pt idx="173">
                  <c:v>-0.47937380815346664</c:v>
                </c:pt>
                <c:pt idx="174">
                  <c:v>0.16028205897422332</c:v>
                </c:pt>
                <c:pt idx="175">
                  <c:v>-1.2990142570361698</c:v>
                </c:pt>
                <c:pt idx="176">
                  <c:v>3.159421726793461</c:v>
                </c:pt>
                <c:pt idx="177">
                  <c:v>-10.391120580546861</c:v>
                </c:pt>
                <c:pt idx="178">
                  <c:v>-0.75849805772771361</c:v>
                </c:pt>
                <c:pt idx="179">
                  <c:v>-3.6416260900684492</c:v>
                </c:pt>
                <c:pt idx="180">
                  <c:v>-1.7092278497491691</c:v>
                </c:pt>
                <c:pt idx="181">
                  <c:v>-3.2653071195363754</c:v>
                </c:pt>
                <c:pt idx="182">
                  <c:v>-0.29089629804698802</c:v>
                </c:pt>
                <c:pt idx="183">
                  <c:v>-4.6766053269300247</c:v>
                </c:pt>
                <c:pt idx="184">
                  <c:v>-6.9252394852276709</c:v>
                </c:pt>
                <c:pt idx="185">
                  <c:v>-3.1179818584192631</c:v>
                </c:pt>
                <c:pt idx="186">
                  <c:v>-2.4115845637916067</c:v>
                </c:pt>
                <c:pt idx="187">
                  <c:v>-0.66766383357880699</c:v>
                </c:pt>
                <c:pt idx="188">
                  <c:v>0.21209646567634088</c:v>
                </c:pt>
                <c:pt idx="189">
                  <c:v>4.6101515188149236</c:v>
                </c:pt>
                <c:pt idx="190">
                  <c:v>-4.3838629537384417</c:v>
                </c:pt>
                <c:pt idx="191">
                  <c:v>-3.3996503067170671</c:v>
                </c:pt>
                <c:pt idx="192">
                  <c:v>8.2432226066338252</c:v>
                </c:pt>
                <c:pt idx="193">
                  <c:v>3.5317001167403106</c:v>
                </c:pt>
                <c:pt idx="194">
                  <c:v>7.1737126979104247</c:v>
                </c:pt>
                <c:pt idx="195">
                  <c:v>0.3807460422189628</c:v>
                </c:pt>
                <c:pt idx="196">
                  <c:v>-2.8360891276215643</c:v>
                </c:pt>
                <c:pt idx="197">
                  <c:v>6.2807460422189649</c:v>
                </c:pt>
                <c:pt idx="198">
                  <c:v>-4.7823665718767892</c:v>
                </c:pt>
                <c:pt idx="199">
                  <c:v>7.4758451294529706</c:v>
                </c:pt>
                <c:pt idx="200">
                  <c:v>2.3521640999850426</c:v>
                </c:pt>
                <c:pt idx="201">
                  <c:v>-10.914989094695926</c:v>
                </c:pt>
                <c:pt idx="202">
                  <c:v>1.1753965644532087</c:v>
                </c:pt>
                <c:pt idx="203">
                  <c:v>-5.1661674517171505</c:v>
                </c:pt>
                <c:pt idx="204">
                  <c:v>12.750892000623253</c:v>
                </c:pt>
                <c:pt idx="205">
                  <c:v>7.6649586892403363</c:v>
                </c:pt>
                <c:pt idx="206">
                  <c:v>-3.8113602812917282</c:v>
                </c:pt>
                <c:pt idx="207">
                  <c:v>-2.9482476671959752</c:v>
                </c:pt>
                <c:pt idx="208">
                  <c:v>-3.2793738081534674</c:v>
                </c:pt>
                <c:pt idx="209">
                  <c:v>0.2457668053573876</c:v>
                </c:pt>
                <c:pt idx="210">
                  <c:v>2.1807460422189635</c:v>
                </c:pt>
                <c:pt idx="211">
                  <c:v>-3.9420746550682004</c:v>
                </c:pt>
                <c:pt idx="212">
                  <c:v>3.5956730630168252</c:v>
                </c:pt>
                <c:pt idx="213">
                  <c:v>8.3504434356235038</c:v>
                </c:pt>
                <c:pt idx="214">
                  <c:v>2.075209079772085</c:v>
                </c:pt>
                <c:pt idx="215">
                  <c:v>-4.2943008289513145</c:v>
                </c:pt>
                <c:pt idx="216">
                  <c:v>0.24086589259140112</c:v>
                </c:pt>
                <c:pt idx="217">
                  <c:v>-1.6454791859725333</c:v>
                </c:pt>
                <c:pt idx="218">
                  <c:v>-6.3341809785788836</c:v>
                </c:pt>
                <c:pt idx="219">
                  <c:v>-5.2663917342170237</c:v>
                </c:pt>
                <c:pt idx="220">
                  <c:v>-4.4043269369831748</c:v>
                </c:pt>
                <c:pt idx="221">
                  <c:v>-7.4702080323023692</c:v>
                </c:pt>
                <c:pt idx="222">
                  <c:v>-10.192392679908641</c:v>
                </c:pt>
                <c:pt idx="223">
                  <c:v>2.9291559180167397</c:v>
                </c:pt>
                <c:pt idx="224">
                  <c:v>-3.4625386383129317</c:v>
                </c:pt>
                <c:pt idx="225">
                  <c:v>3.1643226395594546</c:v>
                </c:pt>
                <c:pt idx="226">
                  <c:v>-2.2171215262384845</c:v>
                </c:pt>
                <c:pt idx="227">
                  <c:v>-2.5427107047490907</c:v>
                </c:pt>
                <c:pt idx="228">
                  <c:v>-4.4957972108129827</c:v>
                </c:pt>
                <c:pt idx="229">
                  <c:v>-5.9356773604405433</c:v>
                </c:pt>
                <c:pt idx="230">
                  <c:v>-0.84121432288742959</c:v>
                </c:pt>
                <c:pt idx="231">
                  <c:v>5.8771172288147504</c:v>
                </c:pt>
                <c:pt idx="232">
                  <c:v>6.0551568637083584</c:v>
                </c:pt>
                <c:pt idx="233">
                  <c:v>-2.6945251114511919</c:v>
                </c:pt>
                <c:pt idx="234">
                  <c:v>1.7536604818466976</c:v>
                </c:pt>
                <c:pt idx="235">
                  <c:v>-6.2572259583659324</c:v>
                </c:pt>
                <c:pt idx="236">
                  <c:v>-0.27020803230236901</c:v>
                </c:pt>
                <c:pt idx="237">
                  <c:v>5.3039785066871374</c:v>
                </c:pt>
                <c:pt idx="238">
                  <c:v>6.4184937603039813</c:v>
                </c:pt>
                <c:pt idx="239">
                  <c:v>-1.3870799999616423</c:v>
                </c:pt>
                <c:pt idx="240">
                  <c:v>7.6892946314877975E-2</c:v>
                </c:pt>
                <c:pt idx="241">
                  <c:v>-0.68771604964253896</c:v>
                </c:pt>
                <c:pt idx="242">
                  <c:v>0.63083978455954082</c:v>
                </c:pt>
                <c:pt idx="243">
                  <c:v>1.5191298099848787</c:v>
                </c:pt>
                <c:pt idx="244">
                  <c:v>0.82017762684678175</c:v>
                </c:pt>
                <c:pt idx="245">
                  <c:v>-2.2092278497491691</c:v>
                </c:pt>
                <c:pt idx="246">
                  <c:v>5.9719920335488936</c:v>
                </c:pt>
                <c:pt idx="247">
                  <c:v>-2.7075439832063743</c:v>
                </c:pt>
                <c:pt idx="248">
                  <c:v>0.86495868924033914</c:v>
                </c:pt>
                <c:pt idx="249">
                  <c:v>1.913780332219126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0733376"/>
        <c:axId val="410733952"/>
      </c:scatterChart>
      <c:valAx>
        <c:axId val="410733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Residual Lag 1</a:t>
                </a:r>
              </a:p>
            </c:rich>
          </c:tx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0733952"/>
        <c:crossesAt val="-100"/>
        <c:crossBetween val="midCat"/>
      </c:valAx>
      <c:valAx>
        <c:axId val="4107339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0733376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marker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36354177602799648"/>
                  <c:y val="1.0056483253063809E-2"/>
                </c:manualLayout>
              </c:layout>
              <c:numFmt formatCode="General" sourceLinked="0"/>
            </c:trendlineLbl>
          </c:trendline>
          <c:xVal>
            <c:numRef>
              <c:f>'Problem 3'!$A$9:$A$69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'Problem 3'!$B$9:$B$69</c:f>
              <c:numCache>
                <c:formatCode>General</c:formatCode>
                <c:ptCount val="61"/>
                <c:pt idx="0">
                  <c:v>1.7133061916869639</c:v>
                </c:pt>
                <c:pt idx="1">
                  <c:v>2.4601118394405037</c:v>
                </c:pt>
                <c:pt idx="2">
                  <c:v>2.4479887120800861</c:v>
                </c:pt>
                <c:pt idx="3">
                  <c:v>0.83664824083352052</c:v>
                </c:pt>
                <c:pt idx="4">
                  <c:v>0.69474812302075684</c:v>
                </c:pt>
                <c:pt idx="5">
                  <c:v>-1.895809720400262</c:v>
                </c:pt>
                <c:pt idx="6">
                  <c:v>-2.2270337853850748</c:v>
                </c:pt>
                <c:pt idx="7">
                  <c:v>1.4775615426217659</c:v>
                </c:pt>
                <c:pt idx="8">
                  <c:v>0.43676807610723856</c:v>
                </c:pt>
                <c:pt idx="9">
                  <c:v>2.8361128009605201</c:v>
                </c:pt>
                <c:pt idx="10">
                  <c:v>7.8557118035507383</c:v>
                </c:pt>
                <c:pt idx="11">
                  <c:v>8.3459566428601946</c:v>
                </c:pt>
                <c:pt idx="12">
                  <c:v>10.102976406538433</c:v>
                </c:pt>
                <c:pt idx="13">
                  <c:v>13.023014750237198</c:v>
                </c:pt>
                <c:pt idx="14">
                  <c:v>14.547084662976847</c:v>
                </c:pt>
                <c:pt idx="15">
                  <c:v>12.626594905242538</c:v>
                </c:pt>
                <c:pt idx="16">
                  <c:v>16.924272577087166</c:v>
                </c:pt>
                <c:pt idx="17">
                  <c:v>11.16186954857262</c:v>
                </c:pt>
                <c:pt idx="18">
                  <c:v>10.786172755394308</c:v>
                </c:pt>
                <c:pt idx="19">
                  <c:v>11.380569217546768</c:v>
                </c:pt>
                <c:pt idx="20">
                  <c:v>11.0256003959176</c:v>
                </c:pt>
                <c:pt idx="21">
                  <c:v>13.112380888971956</c:v>
                </c:pt>
                <c:pt idx="22">
                  <c:v>15.220452655679999</c:v>
                </c:pt>
                <c:pt idx="23">
                  <c:v>17.453190507006887</c:v>
                </c:pt>
                <c:pt idx="24">
                  <c:v>16.250502889079954</c:v>
                </c:pt>
                <c:pt idx="25">
                  <c:v>15.761315781906021</c:v>
                </c:pt>
                <c:pt idx="26">
                  <c:v>16.070003730227519</c:v>
                </c:pt>
                <c:pt idx="27">
                  <c:v>15.349651349638192</c:v>
                </c:pt>
                <c:pt idx="28">
                  <c:v>15.995156882410217</c:v>
                </c:pt>
                <c:pt idx="29">
                  <c:v>18.387854568724126</c:v>
                </c:pt>
                <c:pt idx="30">
                  <c:v>17.919648049462779</c:v>
                </c:pt>
                <c:pt idx="31">
                  <c:v>22.797158423604749</c:v>
                </c:pt>
                <c:pt idx="32">
                  <c:v>20.647404663629434</c:v>
                </c:pt>
                <c:pt idx="33">
                  <c:v>24.082678067729063</c:v>
                </c:pt>
                <c:pt idx="34">
                  <c:v>22.931910822640074</c:v>
                </c:pt>
                <c:pt idx="35">
                  <c:v>23.453743625116946</c:v>
                </c:pt>
                <c:pt idx="36">
                  <c:v>25.676235491497192</c:v>
                </c:pt>
                <c:pt idx="37">
                  <c:v>24.230762388147333</c:v>
                </c:pt>
                <c:pt idx="38">
                  <c:v>20.075850654540218</c:v>
                </c:pt>
                <c:pt idx="39">
                  <c:v>20.081429271794285</c:v>
                </c:pt>
                <c:pt idx="40">
                  <c:v>23.227647104190218</c:v>
                </c:pt>
                <c:pt idx="41">
                  <c:v>21.149595782110843</c:v>
                </c:pt>
                <c:pt idx="42">
                  <c:v>20.286678320545349</c:v>
                </c:pt>
                <c:pt idx="43">
                  <c:v>23.585500353235794</c:v>
                </c:pt>
                <c:pt idx="44">
                  <c:v>22.16190580367299</c:v>
                </c:pt>
                <c:pt idx="45">
                  <c:v>26.061034026057531</c:v>
                </c:pt>
                <c:pt idx="46">
                  <c:v>24.778998737333119</c:v>
                </c:pt>
                <c:pt idx="47">
                  <c:v>20.791889391804723</c:v>
                </c:pt>
                <c:pt idx="48">
                  <c:v>20.014849775544473</c:v>
                </c:pt>
                <c:pt idx="49">
                  <c:v>20.447237812904969</c:v>
                </c:pt>
                <c:pt idx="50">
                  <c:v>24.205903069659627</c:v>
                </c:pt>
                <c:pt idx="51">
                  <c:v>27.962190338246927</c:v>
                </c:pt>
                <c:pt idx="52">
                  <c:v>28.929533327394672</c:v>
                </c:pt>
                <c:pt idx="53">
                  <c:v>29.748048981567734</c:v>
                </c:pt>
                <c:pt idx="54">
                  <c:v>32.345296215628409</c:v>
                </c:pt>
                <c:pt idx="55">
                  <c:v>32.230882298833968</c:v>
                </c:pt>
                <c:pt idx="56">
                  <c:v>32.811882211585797</c:v>
                </c:pt>
                <c:pt idx="57">
                  <c:v>38.139432610877492</c:v>
                </c:pt>
                <c:pt idx="58">
                  <c:v>35.924632697901451</c:v>
                </c:pt>
                <c:pt idx="59">
                  <c:v>37.553259928782268</c:v>
                </c:pt>
                <c:pt idx="60">
                  <c:v>37.322904845152507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0735680"/>
        <c:axId val="410736256"/>
      </c:scatterChart>
      <c:valAx>
        <c:axId val="410735680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0736256"/>
        <c:crossesAt val="-100"/>
        <c:crossBetween val="midCat"/>
      </c:valAx>
      <c:valAx>
        <c:axId val="4107362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Y-value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0764633329763885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073568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marker>
            <c:spPr>
              <a:noFill/>
            </c:spPr>
          </c:marker>
          <c:xVal>
            <c:numRef>
              <c:f>'Problem 3'!$A$9:$A$69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'Problem 3'!$C$9:$C$69</c:f>
              <c:numCache>
                <c:formatCode>General</c:formatCode>
                <c:ptCount val="61"/>
                <c:pt idx="0">
                  <c:v>0.59892092150744558</c:v>
                </c:pt>
                <c:pt idx="1">
                  <c:v>0.79175970666493201</c:v>
                </c:pt>
                <c:pt idx="2">
                  <c:v>0.22566971670846092</c:v>
                </c:pt>
                <c:pt idx="3">
                  <c:v>-1.9396376171341583</c:v>
                </c:pt>
                <c:pt idx="4">
                  <c:v>-2.6355045975429752</c:v>
                </c:pt>
                <c:pt idx="5">
                  <c:v>-5.7800293035600472</c:v>
                </c:pt>
                <c:pt idx="6">
                  <c:v>-6.6652202311409141</c:v>
                </c:pt>
                <c:pt idx="7">
                  <c:v>-3.5145917657301267</c:v>
                </c:pt>
                <c:pt idx="8">
                  <c:v>-5.1093520948407072</c:v>
                </c:pt>
                <c:pt idx="9">
                  <c:v>-3.2639742325834789</c:v>
                </c:pt>
                <c:pt idx="10">
                  <c:v>1.2016579074106861</c:v>
                </c:pt>
                <c:pt idx="11">
                  <c:v>1.1379358841240883</c:v>
                </c:pt>
                <c:pt idx="12">
                  <c:v>2.3409887852062736</c:v>
                </c:pt>
                <c:pt idx="13">
                  <c:v>4.7070602663089858</c:v>
                </c:pt>
                <c:pt idx="14">
                  <c:v>5.6771633164525799</c:v>
                </c:pt>
                <c:pt idx="15">
                  <c:v>3.2027066961222186</c:v>
                </c:pt>
                <c:pt idx="16">
                  <c:v>6.9464175053707926</c:v>
                </c:pt>
                <c:pt idx="17">
                  <c:v>0.63004761426019229</c:v>
                </c:pt>
                <c:pt idx="18">
                  <c:v>-0.29961604151417198</c:v>
                </c:pt>
                <c:pt idx="19">
                  <c:v>-0.25918644195776608</c:v>
                </c:pt>
                <c:pt idx="20">
                  <c:v>-1.1681221261829862</c:v>
                </c:pt>
                <c:pt idx="21">
                  <c:v>0.36469150427531538</c:v>
                </c:pt>
                <c:pt idx="22">
                  <c:v>1.9187964083873048</c:v>
                </c:pt>
                <c:pt idx="23">
                  <c:v>3.5975673971181408</c:v>
                </c:pt>
                <c:pt idx="24">
                  <c:v>1.840912916595153</c:v>
                </c:pt>
                <c:pt idx="25">
                  <c:v>0.79775894682516579</c:v>
                </c:pt>
                <c:pt idx="26">
                  <c:v>0.55248003255061207</c:v>
                </c:pt>
                <c:pt idx="27">
                  <c:v>-0.72183921063477108</c:v>
                </c:pt>
                <c:pt idx="28">
                  <c:v>-0.6303005404587978</c:v>
                </c:pt>
                <c:pt idx="29">
                  <c:v>1.2084302832590588</c:v>
                </c:pt>
                <c:pt idx="30">
                  <c:v>0.18625690140165929</c:v>
                </c:pt>
                <c:pt idx="31">
                  <c:v>4.5098004129475733</c:v>
                </c:pt>
                <c:pt idx="32">
                  <c:v>1.8060797903762058</c:v>
                </c:pt>
                <c:pt idx="33">
                  <c:v>4.6873863318797824</c:v>
                </c:pt>
                <c:pt idx="34">
                  <c:v>2.9826522241947373</c:v>
                </c:pt>
                <c:pt idx="35">
                  <c:v>2.9505181640755573</c:v>
                </c:pt>
                <c:pt idx="36">
                  <c:v>4.6190431678597506</c:v>
                </c:pt>
                <c:pt idx="37">
                  <c:v>2.6196032019138364</c:v>
                </c:pt>
                <c:pt idx="38">
                  <c:v>-2.0892753942893307</c:v>
                </c:pt>
                <c:pt idx="39">
                  <c:v>-2.6376636396313167</c:v>
                </c:pt>
                <c:pt idx="40">
                  <c:v>-4.5412669831435437E-2</c:v>
                </c:pt>
                <c:pt idx="41">
                  <c:v>-2.6774308545068664</c:v>
                </c:pt>
                <c:pt idx="42">
                  <c:v>-4.0943151786684133</c:v>
                </c:pt>
                <c:pt idx="43">
                  <c:v>-1.3494600085740203</c:v>
                </c:pt>
                <c:pt idx="44">
                  <c:v>-3.3270214207328799</c:v>
                </c:pt>
                <c:pt idx="45">
                  <c:v>1.8139939055608068E-2</c:v>
                </c:pt>
                <c:pt idx="46">
                  <c:v>-1.8178622122648562</c:v>
                </c:pt>
                <c:pt idx="47">
                  <c:v>-6.3589384203893076</c:v>
                </c:pt>
                <c:pt idx="48">
                  <c:v>-7.6899448992456101</c:v>
                </c:pt>
                <c:pt idx="49">
                  <c:v>-7.8115237244811659</c:v>
                </c:pt>
                <c:pt idx="50">
                  <c:v>-4.6068253303225646</c:v>
                </c:pt>
                <c:pt idx="51">
                  <c:v>-1.4045049243313166</c:v>
                </c:pt>
                <c:pt idx="52">
                  <c:v>-0.99112879777962348</c:v>
                </c:pt>
                <c:pt idx="53">
                  <c:v>-0.72658000620261731</c:v>
                </c:pt>
                <c:pt idx="54">
                  <c:v>1.3167003652620046</c:v>
                </c:pt>
                <c:pt idx="55">
                  <c:v>0.64831958587151206</c:v>
                </c:pt>
                <c:pt idx="56">
                  <c:v>0.67535263602728435</c:v>
                </c:pt>
                <c:pt idx="57">
                  <c:v>5.4489361727229237</c:v>
                </c:pt>
                <c:pt idx="58">
                  <c:v>2.6801693971508342</c:v>
                </c:pt>
                <c:pt idx="59">
                  <c:v>3.7548297654355949</c:v>
                </c:pt>
                <c:pt idx="60">
                  <c:v>2.9705078192097858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0737984"/>
        <c:axId val="411623424"/>
      </c:scatterChart>
      <c:valAx>
        <c:axId val="410737984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623424"/>
        <c:crosses val="autoZero"/>
        <c:crossBetween val="midCat"/>
      </c:valAx>
      <c:valAx>
        <c:axId val="4116234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0764633329763885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073798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marker>
            <c:spPr>
              <a:noFill/>
            </c:spPr>
          </c:marker>
          <c:trendline>
            <c:trendlineType val="linear"/>
            <c:intercept val="0"/>
            <c:dispRSqr val="0"/>
            <c:dispEq val="1"/>
            <c:trendlineLbl>
              <c:layout>
                <c:manualLayout>
                  <c:x val="-0.38650109361329832"/>
                  <c:y val="7.8219242236778098E-3"/>
                </c:manualLayout>
              </c:layout>
              <c:numFmt formatCode="General" sourceLinked="0"/>
            </c:trendlineLbl>
          </c:trendline>
          <c:xVal>
            <c:numRef>
              <c:f>'Problem 3'!$C$9:$C$68</c:f>
              <c:numCache>
                <c:formatCode>General</c:formatCode>
                <c:ptCount val="60"/>
                <c:pt idx="0">
                  <c:v>0.59892092150744558</c:v>
                </c:pt>
                <c:pt idx="1">
                  <c:v>0.79175970666493201</c:v>
                </c:pt>
                <c:pt idx="2">
                  <c:v>0.22566971670846092</c:v>
                </c:pt>
                <c:pt idx="3">
                  <c:v>-1.9396376171341583</c:v>
                </c:pt>
                <c:pt idx="4">
                  <c:v>-2.6355045975429752</c:v>
                </c:pt>
                <c:pt idx="5">
                  <c:v>-5.7800293035600472</c:v>
                </c:pt>
                <c:pt idx="6">
                  <c:v>-6.6652202311409141</c:v>
                </c:pt>
                <c:pt idx="7">
                  <c:v>-3.5145917657301267</c:v>
                </c:pt>
                <c:pt idx="8">
                  <c:v>-5.1093520948407072</c:v>
                </c:pt>
                <c:pt idx="9">
                  <c:v>-3.2639742325834789</c:v>
                </c:pt>
                <c:pt idx="10">
                  <c:v>1.2016579074106861</c:v>
                </c:pt>
                <c:pt idx="11">
                  <c:v>1.1379358841240883</c:v>
                </c:pt>
                <c:pt idx="12">
                  <c:v>2.3409887852062736</c:v>
                </c:pt>
                <c:pt idx="13">
                  <c:v>4.7070602663089858</c:v>
                </c:pt>
                <c:pt idx="14">
                  <c:v>5.6771633164525799</c:v>
                </c:pt>
                <c:pt idx="15">
                  <c:v>3.2027066961222186</c:v>
                </c:pt>
                <c:pt idx="16">
                  <c:v>6.9464175053707926</c:v>
                </c:pt>
                <c:pt idx="17">
                  <c:v>0.63004761426019229</c:v>
                </c:pt>
                <c:pt idx="18">
                  <c:v>-0.29961604151417198</c:v>
                </c:pt>
                <c:pt idx="19">
                  <c:v>-0.25918644195776608</c:v>
                </c:pt>
                <c:pt idx="20">
                  <c:v>-1.1681221261829862</c:v>
                </c:pt>
                <c:pt idx="21">
                  <c:v>0.36469150427531538</c:v>
                </c:pt>
                <c:pt idx="22">
                  <c:v>1.9187964083873048</c:v>
                </c:pt>
                <c:pt idx="23">
                  <c:v>3.5975673971181408</c:v>
                </c:pt>
                <c:pt idx="24">
                  <c:v>1.840912916595153</c:v>
                </c:pt>
                <c:pt idx="25">
                  <c:v>0.79775894682516579</c:v>
                </c:pt>
                <c:pt idx="26">
                  <c:v>0.55248003255061207</c:v>
                </c:pt>
                <c:pt idx="27">
                  <c:v>-0.72183921063477108</c:v>
                </c:pt>
                <c:pt idx="28">
                  <c:v>-0.6303005404587978</c:v>
                </c:pt>
                <c:pt idx="29">
                  <c:v>1.2084302832590588</c:v>
                </c:pt>
                <c:pt idx="30">
                  <c:v>0.18625690140165929</c:v>
                </c:pt>
                <c:pt idx="31">
                  <c:v>4.5098004129475733</c:v>
                </c:pt>
                <c:pt idx="32">
                  <c:v>1.8060797903762058</c:v>
                </c:pt>
                <c:pt idx="33">
                  <c:v>4.6873863318797824</c:v>
                </c:pt>
                <c:pt idx="34">
                  <c:v>2.9826522241947373</c:v>
                </c:pt>
                <c:pt idx="35">
                  <c:v>2.9505181640755573</c:v>
                </c:pt>
                <c:pt idx="36">
                  <c:v>4.6190431678597506</c:v>
                </c:pt>
                <c:pt idx="37">
                  <c:v>2.6196032019138364</c:v>
                </c:pt>
                <c:pt idx="38">
                  <c:v>-2.0892753942893307</c:v>
                </c:pt>
                <c:pt idx="39">
                  <c:v>-2.6376636396313167</c:v>
                </c:pt>
                <c:pt idx="40">
                  <c:v>-4.5412669831435437E-2</c:v>
                </c:pt>
                <c:pt idx="41">
                  <c:v>-2.6774308545068664</c:v>
                </c:pt>
                <c:pt idx="42">
                  <c:v>-4.0943151786684133</c:v>
                </c:pt>
                <c:pt idx="43">
                  <c:v>-1.3494600085740203</c:v>
                </c:pt>
                <c:pt idx="44">
                  <c:v>-3.3270214207328799</c:v>
                </c:pt>
                <c:pt idx="45">
                  <c:v>1.8139939055608068E-2</c:v>
                </c:pt>
                <c:pt idx="46">
                  <c:v>-1.8178622122648562</c:v>
                </c:pt>
                <c:pt idx="47">
                  <c:v>-6.3589384203893076</c:v>
                </c:pt>
                <c:pt idx="48">
                  <c:v>-7.6899448992456101</c:v>
                </c:pt>
                <c:pt idx="49">
                  <c:v>-7.8115237244811659</c:v>
                </c:pt>
                <c:pt idx="50">
                  <c:v>-4.6068253303225646</c:v>
                </c:pt>
                <c:pt idx="51">
                  <c:v>-1.4045049243313166</c:v>
                </c:pt>
                <c:pt idx="52">
                  <c:v>-0.99112879777962348</c:v>
                </c:pt>
                <c:pt idx="53">
                  <c:v>-0.72658000620261731</c:v>
                </c:pt>
                <c:pt idx="54">
                  <c:v>1.3167003652620046</c:v>
                </c:pt>
                <c:pt idx="55">
                  <c:v>0.64831958587151206</c:v>
                </c:pt>
                <c:pt idx="56">
                  <c:v>0.67535263602728435</c:v>
                </c:pt>
                <c:pt idx="57">
                  <c:v>5.4489361727229237</c:v>
                </c:pt>
                <c:pt idx="58">
                  <c:v>2.6801693971508342</c:v>
                </c:pt>
                <c:pt idx="59">
                  <c:v>3.7548297654355949</c:v>
                </c:pt>
              </c:numCache>
            </c:numRef>
          </c:xVal>
          <c:yVal>
            <c:numRef>
              <c:f>'Problem 3'!$C$10:$C$69</c:f>
              <c:numCache>
                <c:formatCode>General</c:formatCode>
                <c:ptCount val="60"/>
                <c:pt idx="0">
                  <c:v>0.79175970666493201</c:v>
                </c:pt>
                <c:pt idx="1">
                  <c:v>0.22566971670846092</c:v>
                </c:pt>
                <c:pt idx="2">
                  <c:v>-1.9396376171341583</c:v>
                </c:pt>
                <c:pt idx="3">
                  <c:v>-2.6355045975429752</c:v>
                </c:pt>
                <c:pt idx="4">
                  <c:v>-5.7800293035600472</c:v>
                </c:pt>
                <c:pt idx="5">
                  <c:v>-6.6652202311409141</c:v>
                </c:pt>
                <c:pt idx="6">
                  <c:v>-3.5145917657301267</c:v>
                </c:pt>
                <c:pt idx="7">
                  <c:v>-5.1093520948407072</c:v>
                </c:pt>
                <c:pt idx="8">
                  <c:v>-3.2639742325834789</c:v>
                </c:pt>
                <c:pt idx="9">
                  <c:v>1.2016579074106861</c:v>
                </c:pt>
                <c:pt idx="10">
                  <c:v>1.1379358841240883</c:v>
                </c:pt>
                <c:pt idx="11">
                  <c:v>2.3409887852062736</c:v>
                </c:pt>
                <c:pt idx="12">
                  <c:v>4.7070602663089858</c:v>
                </c:pt>
                <c:pt idx="13">
                  <c:v>5.6771633164525799</c:v>
                </c:pt>
                <c:pt idx="14">
                  <c:v>3.2027066961222186</c:v>
                </c:pt>
                <c:pt idx="15">
                  <c:v>6.9464175053707926</c:v>
                </c:pt>
                <c:pt idx="16">
                  <c:v>0.63004761426019229</c:v>
                </c:pt>
                <c:pt idx="17">
                  <c:v>-0.29961604151417198</c:v>
                </c:pt>
                <c:pt idx="18">
                  <c:v>-0.25918644195776608</c:v>
                </c:pt>
                <c:pt idx="19">
                  <c:v>-1.1681221261829862</c:v>
                </c:pt>
                <c:pt idx="20">
                  <c:v>0.36469150427531538</c:v>
                </c:pt>
                <c:pt idx="21">
                  <c:v>1.9187964083873048</c:v>
                </c:pt>
                <c:pt idx="22">
                  <c:v>3.5975673971181408</c:v>
                </c:pt>
                <c:pt idx="23">
                  <c:v>1.840912916595153</c:v>
                </c:pt>
                <c:pt idx="24">
                  <c:v>0.79775894682516579</c:v>
                </c:pt>
                <c:pt idx="25">
                  <c:v>0.55248003255061207</c:v>
                </c:pt>
                <c:pt idx="26">
                  <c:v>-0.72183921063477108</c:v>
                </c:pt>
                <c:pt idx="27">
                  <c:v>-0.6303005404587978</c:v>
                </c:pt>
                <c:pt idx="28">
                  <c:v>1.2084302832590588</c:v>
                </c:pt>
                <c:pt idx="29">
                  <c:v>0.18625690140165929</c:v>
                </c:pt>
                <c:pt idx="30">
                  <c:v>4.5098004129475733</c:v>
                </c:pt>
                <c:pt idx="31">
                  <c:v>1.8060797903762058</c:v>
                </c:pt>
                <c:pt idx="32">
                  <c:v>4.6873863318797824</c:v>
                </c:pt>
                <c:pt idx="33">
                  <c:v>2.9826522241947373</c:v>
                </c:pt>
                <c:pt idx="34">
                  <c:v>2.9505181640755573</c:v>
                </c:pt>
                <c:pt idx="35">
                  <c:v>4.6190431678597506</c:v>
                </c:pt>
                <c:pt idx="36">
                  <c:v>2.6196032019138364</c:v>
                </c:pt>
                <c:pt idx="37">
                  <c:v>-2.0892753942893307</c:v>
                </c:pt>
                <c:pt idx="38">
                  <c:v>-2.6376636396313167</c:v>
                </c:pt>
                <c:pt idx="39">
                  <c:v>-4.5412669831435437E-2</c:v>
                </c:pt>
                <c:pt idx="40">
                  <c:v>-2.6774308545068664</c:v>
                </c:pt>
                <c:pt idx="41">
                  <c:v>-4.0943151786684133</c:v>
                </c:pt>
                <c:pt idx="42">
                  <c:v>-1.3494600085740203</c:v>
                </c:pt>
                <c:pt idx="43">
                  <c:v>-3.3270214207328799</c:v>
                </c:pt>
                <c:pt idx="44">
                  <c:v>1.8139939055608068E-2</c:v>
                </c:pt>
                <c:pt idx="45">
                  <c:v>-1.8178622122648562</c:v>
                </c:pt>
                <c:pt idx="46">
                  <c:v>-6.3589384203893076</c:v>
                </c:pt>
                <c:pt idx="47">
                  <c:v>-7.6899448992456101</c:v>
                </c:pt>
                <c:pt idx="48">
                  <c:v>-7.8115237244811659</c:v>
                </c:pt>
                <c:pt idx="49">
                  <c:v>-4.6068253303225646</c:v>
                </c:pt>
                <c:pt idx="50">
                  <c:v>-1.4045049243313166</c:v>
                </c:pt>
                <c:pt idx="51">
                  <c:v>-0.99112879777962348</c:v>
                </c:pt>
                <c:pt idx="52">
                  <c:v>-0.72658000620261731</c:v>
                </c:pt>
                <c:pt idx="53">
                  <c:v>1.3167003652620046</c:v>
                </c:pt>
                <c:pt idx="54">
                  <c:v>0.64831958587151206</c:v>
                </c:pt>
                <c:pt idx="55">
                  <c:v>0.67535263602728435</c:v>
                </c:pt>
                <c:pt idx="56">
                  <c:v>5.4489361727229237</c:v>
                </c:pt>
                <c:pt idx="57">
                  <c:v>2.6801693971508342</c:v>
                </c:pt>
                <c:pt idx="58">
                  <c:v>3.7548297654355949</c:v>
                </c:pt>
                <c:pt idx="59">
                  <c:v>2.9705078192097858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625152"/>
        <c:axId val="411625728"/>
      </c:scatterChart>
      <c:valAx>
        <c:axId val="411625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Residual Lag1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625728"/>
        <c:crossesAt val="-100"/>
        <c:crossBetween val="midCat"/>
      </c:valAx>
      <c:valAx>
        <c:axId val="4116257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0764633329763885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625152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marker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22137051618547682"/>
                  <c:y val="-9.7462640159876768E-2"/>
                </c:manualLayout>
              </c:layout>
              <c:numFmt formatCode="General" sourceLinked="0"/>
            </c:trendlineLbl>
          </c:trendline>
          <c:xVal>
            <c:numRef>
              <c:f>'Problem 3'!$E$9:$E$69</c:f>
              <c:numCache>
                <c:formatCode>General</c:formatCode>
                <c:ptCount val="61"/>
                <c:pt idx="1">
                  <c:v>1</c:v>
                </c:pt>
                <c:pt idx="2">
                  <c:v>1.2441165900448081</c:v>
                </c:pt>
                <c:pt idx="3">
                  <c:v>1.488233180089616</c:v>
                </c:pt>
                <c:pt idx="4">
                  <c:v>1.7323497701344239</c:v>
                </c:pt>
                <c:pt idx="5">
                  <c:v>1.9764663601792321</c:v>
                </c:pt>
                <c:pt idx="6">
                  <c:v>2.2205829502240402</c:v>
                </c:pt>
                <c:pt idx="7">
                  <c:v>2.4646995402688479</c:v>
                </c:pt>
                <c:pt idx="8">
                  <c:v>2.7088161303136564</c:v>
                </c:pt>
                <c:pt idx="9">
                  <c:v>2.9529327203584641</c:v>
                </c:pt>
                <c:pt idx="10">
                  <c:v>3.1970493104032718</c:v>
                </c:pt>
                <c:pt idx="11">
                  <c:v>3.4411659004480804</c:v>
                </c:pt>
                <c:pt idx="12">
                  <c:v>3.685282490492888</c:v>
                </c:pt>
                <c:pt idx="13">
                  <c:v>3.9293990805376957</c:v>
                </c:pt>
                <c:pt idx="14">
                  <c:v>4.1735156705825034</c:v>
                </c:pt>
                <c:pt idx="15">
                  <c:v>4.4176322606273128</c:v>
                </c:pt>
                <c:pt idx="16">
                  <c:v>4.6617488506721205</c:v>
                </c:pt>
                <c:pt idx="17">
                  <c:v>4.9058654407169282</c:v>
                </c:pt>
                <c:pt idx="18">
                  <c:v>5.1499820307617359</c:v>
                </c:pt>
                <c:pt idx="19">
                  <c:v>5.3940986208065436</c:v>
                </c:pt>
                <c:pt idx="20">
                  <c:v>5.638215210851353</c:v>
                </c:pt>
                <c:pt idx="21">
                  <c:v>5.8823318008961607</c:v>
                </c:pt>
                <c:pt idx="22">
                  <c:v>6.1264483909409684</c:v>
                </c:pt>
                <c:pt idx="23">
                  <c:v>6.3705649809857761</c:v>
                </c:pt>
                <c:pt idx="24">
                  <c:v>6.6146815710305837</c:v>
                </c:pt>
                <c:pt idx="25">
                  <c:v>6.8587981610753914</c:v>
                </c:pt>
                <c:pt idx="26">
                  <c:v>7.1029147511201991</c:v>
                </c:pt>
                <c:pt idx="27">
                  <c:v>7.3470313411650068</c:v>
                </c:pt>
                <c:pt idx="28">
                  <c:v>7.591147931209818</c:v>
                </c:pt>
                <c:pt idx="29">
                  <c:v>7.8352645212546257</c:v>
                </c:pt>
                <c:pt idx="30">
                  <c:v>8.0793811112994334</c:v>
                </c:pt>
                <c:pt idx="31">
                  <c:v>8.3234977013442411</c:v>
                </c:pt>
                <c:pt idx="32">
                  <c:v>8.5676142913890487</c:v>
                </c:pt>
                <c:pt idx="33">
                  <c:v>8.8117308814338564</c:v>
                </c:pt>
                <c:pt idx="34">
                  <c:v>9.0558474714786641</c:v>
                </c:pt>
                <c:pt idx="35">
                  <c:v>9.2999640615234718</c:v>
                </c:pt>
                <c:pt idx="36">
                  <c:v>9.5440806515682794</c:v>
                </c:pt>
                <c:pt idx="37">
                  <c:v>9.7881972416130871</c:v>
                </c:pt>
                <c:pt idx="38">
                  <c:v>10.032313831657895</c:v>
                </c:pt>
                <c:pt idx="39">
                  <c:v>10.276430421702706</c:v>
                </c:pt>
                <c:pt idx="40">
                  <c:v>10.520547011747514</c:v>
                </c:pt>
                <c:pt idx="41">
                  <c:v>10.764663601792321</c:v>
                </c:pt>
                <c:pt idx="42">
                  <c:v>11.008780191837129</c:v>
                </c:pt>
                <c:pt idx="43">
                  <c:v>11.252896781881937</c:v>
                </c:pt>
                <c:pt idx="44">
                  <c:v>11.497013371926748</c:v>
                </c:pt>
                <c:pt idx="45">
                  <c:v>11.741129961971552</c:v>
                </c:pt>
                <c:pt idx="46">
                  <c:v>11.985246552016363</c:v>
                </c:pt>
                <c:pt idx="47">
                  <c:v>12.229363142061167</c:v>
                </c:pt>
                <c:pt idx="48">
                  <c:v>12.473479732105979</c:v>
                </c:pt>
                <c:pt idx="49">
                  <c:v>12.717596322150783</c:v>
                </c:pt>
                <c:pt idx="50">
                  <c:v>12.961712912195594</c:v>
                </c:pt>
                <c:pt idx="51">
                  <c:v>13.205829502240398</c:v>
                </c:pt>
                <c:pt idx="52">
                  <c:v>13.449946092285209</c:v>
                </c:pt>
                <c:pt idx="53">
                  <c:v>13.694062682330014</c:v>
                </c:pt>
                <c:pt idx="54">
                  <c:v>13.938179272374825</c:v>
                </c:pt>
                <c:pt idx="55">
                  <c:v>14.182295862419636</c:v>
                </c:pt>
                <c:pt idx="56">
                  <c:v>14.42641245246444</c:v>
                </c:pt>
                <c:pt idx="57">
                  <c:v>14.670529042509251</c:v>
                </c:pt>
                <c:pt idx="58">
                  <c:v>14.914645632554056</c:v>
                </c:pt>
                <c:pt idx="59">
                  <c:v>15.158762222598867</c:v>
                </c:pt>
                <c:pt idx="60">
                  <c:v>15.402878812643671</c:v>
                </c:pt>
              </c:numCache>
            </c:numRef>
          </c:xVal>
          <c:yVal>
            <c:numRef>
              <c:f>'Problem 3'!$F$9:$F$69</c:f>
              <c:numCache>
                <c:formatCode>General</c:formatCode>
                <c:ptCount val="61"/>
                <c:pt idx="1">
                  <c:v>1.1650521129708176</c:v>
                </c:pt>
                <c:pt idx="2">
                  <c:v>0.58843098601265842</c:v>
                </c:pt>
                <c:pt idx="3">
                  <c:v>-1.0137458143853937</c:v>
                </c:pt>
                <c:pt idx="4">
                  <c:v>6.2339597806502667E-2</c:v>
                </c:pt>
                <c:pt idx="5">
                  <c:v>-2.4209583006891608</c:v>
                </c:pt>
                <c:pt idx="6">
                  <c:v>-0.79402266930272569</c:v>
                </c:pt>
                <c:pt idx="7">
                  <c:v>3.1609394344040553</c:v>
                </c:pt>
                <c:pt idx="8">
                  <c:v>-0.68009618114835546</c:v>
                </c:pt>
                <c:pt idx="9">
                  <c:v>2.5059670582330118</c:v>
                </c:pt>
                <c:pt idx="10">
                  <c:v>5.711941188543129</c:v>
                </c:pt>
                <c:pt idx="11">
                  <c:v>2.4079544171670113</c:v>
                </c:pt>
                <c:pt idx="12">
                  <c:v>3.7944062399950829</c:v>
                </c:pt>
                <c:pt idx="13">
                  <c:v>5.386342493366076</c:v>
                </c:pt>
                <c:pt idx="14">
                  <c:v>4.7032038656707904</c:v>
                </c:pt>
                <c:pt idx="15">
                  <c:v>1.6306949452847235</c:v>
                </c:pt>
                <c:pt idx="16">
                  <c:v>7.3800389639895823</c:v>
                </c:pt>
                <c:pt idx="17">
                  <c:v>-1.6309073180071714</c:v>
                </c:pt>
                <c:pt idx="18">
                  <c:v>2.3491007395442161</c:v>
                </c:pt>
                <c:pt idx="19">
                  <c:v>3.2274801748335289</c:v>
                </c:pt>
                <c:pt idx="20">
                  <c:v>2.4232169285272587</c:v>
                </c:pt>
                <c:pt idx="21">
                  <c:v>4.7783124649024451</c:v>
                </c:pt>
                <c:pt idx="22">
                  <c:v>5.3090214766925854</c:v>
                </c:pt>
                <c:pt idx="23">
                  <c:v>5.9483028525699329</c:v>
                </c:pt>
                <c:pt idx="24">
                  <c:v>3.0579257340460018</c:v>
                </c:pt>
                <c:pt idx="25">
                  <c:v>3.4778302446215665</c:v>
                </c:pt>
                <c:pt idx="26">
                  <c:v>4.1562866116198141</c:v>
                </c:pt>
                <c:pt idx="27">
                  <c:v>3.2026021320411591</c:v>
                </c:pt>
                <c:pt idx="28">
                  <c:v>4.3926100786223863</c:v>
                </c:pt>
                <c:pt idx="29">
                  <c:v>6.2973808416796331</c:v>
                </c:pt>
                <c:pt idx="30">
                  <c:v>4.02057383629543</c:v>
                </c:pt>
                <c:pt idx="31">
                  <c:v>9.2519937507799188</c:v>
                </c:pt>
                <c:pt idx="32">
                  <c:v>3.4154108171063484</c:v>
                </c:pt>
                <c:pt idx="33">
                  <c:v>8.4756474238601118</c:v>
                </c:pt>
                <c:pt idx="34">
                  <c:v>4.7282140039519156</c:v>
                </c:pt>
                <c:pt idx="35">
                  <c:v>6.1198926757113945</c:v>
                </c:pt>
                <c:pt idx="36">
                  <c:v>7.9479397839289483</c:v>
                </c:pt>
                <c:pt idx="37">
                  <c:v>4.8225219500219119</c:v>
                </c:pt>
                <c:pt idx="38">
                  <c:v>1.7602193547734011</c:v>
                </c:pt>
                <c:pt idx="39">
                  <c:v>4.9064268212892514</c:v>
                </c:pt>
                <c:pt idx="40">
                  <c:v>8.0484278694523468</c:v>
                </c:pt>
                <c:pt idx="41">
                  <c:v>3.5922026837597016</c:v>
                </c:pt>
                <c:pt idx="42">
                  <c:v>4.3000497415894596</c:v>
                </c:pt>
                <c:pt idx="43">
                  <c:v>8.2511367676379077</c:v>
                </c:pt>
                <c:pt idx="44">
                  <c:v>4.3340173711697325</c:v>
                </c:pt>
                <c:pt idx="45">
                  <c:v>9.309217096071432</c:v>
                </c:pt>
                <c:pt idx="46">
                  <c:v>5.0798954707584656</c:v>
                </c:pt>
                <c:pt idx="47">
                  <c:v>2.0618553309539678</c:v>
                </c:pt>
                <c:pt idx="48">
                  <c:v>4.2986055226559365</c:v>
                </c:pt>
                <c:pt idx="49">
                  <c:v>5.318344914825504</c:v>
                </c:pt>
                <c:pt idx="50">
                  <c:v>8.7501752274762765</c:v>
                </c:pt>
                <c:pt idx="51">
                  <c:v>9.665349784907761</c:v>
                </c:pt>
                <c:pt idx="52">
                  <c:v>7.7933775447044624</c:v>
                </c:pt>
                <c:pt idx="53">
                  <c:v>7.8806946816442789</c:v>
                </c:pt>
                <c:pt idx="54">
                  <c:v>9.8592395119269121</c:v>
                </c:pt>
                <c:pt idx="55">
                  <c:v>7.7816094993540013</c:v>
                </c:pt>
                <c:pt idx="56">
                  <c:v>8.4490929936787396</c:v>
                </c:pt>
                <c:pt idx="57">
                  <c:v>13.337475197735913</c:v>
                </c:pt>
                <c:pt idx="58">
                  <c:v>7.0956683222351202</c:v>
                </c:pt>
                <c:pt idx="59">
                  <c:v>10.398426063704729</c:v>
                </c:pt>
                <c:pt idx="60">
                  <c:v>8.9370186752508971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627456"/>
        <c:axId val="411628032"/>
      </c:scatterChart>
      <c:valAx>
        <c:axId val="41162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Transformed X-Value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628032"/>
        <c:crossesAt val="-100"/>
        <c:crossBetween val="midCat"/>
      </c:valAx>
      <c:valAx>
        <c:axId val="4116280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Transformed Y-value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1110257812893095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62745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marker>
            <c:spPr>
              <a:noFill/>
            </c:spPr>
          </c:marker>
          <c:xVal>
            <c:numRef>
              <c:f>'Problem 3'!$G$10:$G$68</c:f>
              <c:numCache>
                <c:formatCode>General</c:formatCode>
                <c:ptCount val="59"/>
                <c:pt idx="0">
                  <c:v>0.45381863231230202</c:v>
                </c:pt>
                <c:pt idx="1">
                  <c:v>-0.262855807159593</c:v>
                </c:pt>
                <c:pt idx="2">
                  <c:v>-2.0050859200713811</c:v>
                </c:pt>
                <c:pt idx="3">
                  <c:v>-1.0690538203932203</c:v>
                </c:pt>
                <c:pt idx="4">
                  <c:v>-3.69240503140262</c:v>
                </c:pt>
                <c:pt idx="5">
                  <c:v>-2.2055227125299206</c:v>
                </c:pt>
                <c:pt idx="6">
                  <c:v>1.6093860786631249</c:v>
                </c:pt>
                <c:pt idx="7">
                  <c:v>-2.3717028494030217</c:v>
                </c:pt>
                <c:pt idx="8">
                  <c:v>0.67430707746460961</c:v>
                </c:pt>
                <c:pt idx="9">
                  <c:v>3.7402278952609915</c:v>
                </c:pt>
                <c:pt idx="10">
                  <c:v>0.29618781137113714</c:v>
                </c:pt>
                <c:pt idx="11">
                  <c:v>1.5425863216854734</c:v>
                </c:pt>
                <c:pt idx="12">
                  <c:v>2.9944692625427307</c:v>
                </c:pt>
                <c:pt idx="13">
                  <c:v>2.1712773223337098</c:v>
                </c:pt>
                <c:pt idx="14">
                  <c:v>-1.0412849105660937</c:v>
                </c:pt>
                <c:pt idx="15">
                  <c:v>4.5680057956250293</c:v>
                </c:pt>
                <c:pt idx="16">
                  <c:v>-4.5829937988854601</c:v>
                </c:pt>
                <c:pt idx="17">
                  <c:v>-0.74303905384780844</c:v>
                </c:pt>
                <c:pt idx="18">
                  <c:v>-4.7129310722309192E-3</c:v>
                </c:pt>
                <c:pt idx="19">
                  <c:v>-0.94902948989223779</c:v>
                </c:pt>
                <c:pt idx="20">
                  <c:v>1.2660127339692129</c:v>
                </c:pt>
                <c:pt idx="21">
                  <c:v>1.6566684332456174</c:v>
                </c:pt>
                <c:pt idx="22">
                  <c:v>2.1558964966092296</c:v>
                </c:pt>
                <c:pt idx="23">
                  <c:v>-0.8745339344284373</c:v>
                </c:pt>
                <c:pt idx="24">
                  <c:v>-0.59468273636660829</c:v>
                </c:pt>
                <c:pt idx="25">
                  <c:v>-5.6279681882096533E-2</c:v>
                </c:pt>
                <c:pt idx="26">
                  <c:v>-1.1500174739744873</c:v>
                </c:pt>
                <c:pt idx="27">
                  <c:v>-0.1000628399069976</c:v>
                </c:pt>
                <c:pt idx="28">
                  <c:v>1.6646546106365134</c:v>
                </c:pt>
                <c:pt idx="29">
                  <c:v>-0.75220570726142455</c:v>
                </c:pt>
                <c:pt idx="30">
                  <c:v>4.3391608947093285</c:v>
                </c:pt>
                <c:pt idx="31">
                  <c:v>-1.6374753514779776</c:v>
                </c:pt>
                <c:pt idx="32">
                  <c:v>3.28270794276205</c:v>
                </c:pt>
                <c:pt idx="33">
                  <c:v>-0.60477878965988197</c:v>
                </c:pt>
                <c:pt idx="34">
                  <c:v>0.64684656958586118</c:v>
                </c:pt>
                <c:pt idx="35">
                  <c:v>2.3348403652896792</c:v>
                </c:pt>
                <c:pt idx="36">
                  <c:v>-0.9306307811310921</c:v>
                </c:pt>
                <c:pt idx="37">
                  <c:v>-4.1329866888933386</c:v>
                </c:pt>
                <c:pt idx="38">
                  <c:v>-1.1268325348912258</c:v>
                </c:pt>
                <c:pt idx="39">
                  <c:v>1.8751152007581338</c:v>
                </c:pt>
                <c:pt idx="40">
                  <c:v>-2.7211632974482471</c:v>
                </c:pt>
                <c:pt idx="41">
                  <c:v>-2.1533695521322249</c:v>
                </c:pt>
                <c:pt idx="42">
                  <c:v>1.6576641614024874</c:v>
                </c:pt>
                <c:pt idx="43">
                  <c:v>-2.3995085475794253</c:v>
                </c:pt>
                <c:pt idx="44">
                  <c:v>2.4356378648085402</c:v>
                </c:pt>
                <c:pt idx="45">
                  <c:v>-1.9337370730181638</c:v>
                </c:pt>
                <c:pt idx="46">
                  <c:v>-5.0918305253363947</c:v>
                </c:pt>
                <c:pt idx="47">
                  <c:v>-2.9951336461481635</c:v>
                </c:pt>
                <c:pt idx="48">
                  <c:v>-2.11544756649233</c:v>
                </c:pt>
                <c:pt idx="49">
                  <c:v>1.176329433644705</c:v>
                </c:pt>
                <c:pt idx="50">
                  <c:v>1.9514506785624555</c:v>
                </c:pt>
                <c:pt idx="51">
                  <c:v>-6.0574874154580627E-2</c:v>
                </c:pt>
                <c:pt idx="52">
                  <c:v>-0.11331104972849726</c:v>
                </c:pt>
                <c:pt idx="53">
                  <c:v>1.7251804680403975</c:v>
                </c:pt>
                <c:pt idx="54">
                  <c:v>-0.49250285704625085</c:v>
                </c:pt>
                <c:pt idx="55">
                  <c:v>3.4927324764753465E-2</c:v>
                </c:pt>
                <c:pt idx="56">
                  <c:v>4.7832562163081889</c:v>
                </c:pt>
                <c:pt idx="57">
                  <c:v>-1.5986039717063356</c:v>
                </c:pt>
                <c:pt idx="58">
                  <c:v>1.5641004572495341</c:v>
                </c:pt>
              </c:numCache>
            </c:numRef>
          </c:xVal>
          <c:yVal>
            <c:numRef>
              <c:f>'Problem 3'!$G$11:$G$69</c:f>
              <c:numCache>
                <c:formatCode>General</c:formatCode>
                <c:ptCount val="59"/>
                <c:pt idx="0">
                  <c:v>-0.262855807159593</c:v>
                </c:pt>
                <c:pt idx="1">
                  <c:v>-2.0050859200713811</c:v>
                </c:pt>
                <c:pt idx="2">
                  <c:v>-1.0690538203932203</c:v>
                </c:pt>
                <c:pt idx="3">
                  <c:v>-3.69240503140262</c:v>
                </c:pt>
                <c:pt idx="4">
                  <c:v>-2.2055227125299206</c:v>
                </c:pt>
                <c:pt idx="5">
                  <c:v>1.6093860786631249</c:v>
                </c:pt>
                <c:pt idx="6">
                  <c:v>-2.3717028494030217</c:v>
                </c:pt>
                <c:pt idx="7">
                  <c:v>0.67430707746460961</c:v>
                </c:pt>
                <c:pt idx="8">
                  <c:v>3.7402278952609915</c:v>
                </c:pt>
                <c:pt idx="9">
                  <c:v>0.29618781137113714</c:v>
                </c:pt>
                <c:pt idx="10">
                  <c:v>1.5425863216854734</c:v>
                </c:pt>
                <c:pt idx="11">
                  <c:v>2.9944692625427307</c:v>
                </c:pt>
                <c:pt idx="12">
                  <c:v>2.1712773223337098</c:v>
                </c:pt>
                <c:pt idx="13">
                  <c:v>-1.0412849105660937</c:v>
                </c:pt>
                <c:pt idx="14">
                  <c:v>4.5680057956250293</c:v>
                </c:pt>
                <c:pt idx="15">
                  <c:v>-4.5829937988854601</c:v>
                </c:pt>
                <c:pt idx="16">
                  <c:v>-0.74303905384780844</c:v>
                </c:pt>
                <c:pt idx="17">
                  <c:v>-4.7129310722309192E-3</c:v>
                </c:pt>
                <c:pt idx="18">
                  <c:v>-0.94902948989223779</c:v>
                </c:pt>
                <c:pt idx="19">
                  <c:v>1.2660127339692129</c:v>
                </c:pt>
                <c:pt idx="20">
                  <c:v>1.6566684332456174</c:v>
                </c:pt>
                <c:pt idx="21">
                  <c:v>2.1558964966092296</c:v>
                </c:pt>
                <c:pt idx="22">
                  <c:v>-0.8745339344284373</c:v>
                </c:pt>
                <c:pt idx="23">
                  <c:v>-0.59468273636660829</c:v>
                </c:pt>
                <c:pt idx="24">
                  <c:v>-5.6279681882096533E-2</c:v>
                </c:pt>
                <c:pt idx="25">
                  <c:v>-1.1500174739744873</c:v>
                </c:pt>
                <c:pt idx="26">
                  <c:v>-0.1000628399069976</c:v>
                </c:pt>
                <c:pt idx="27">
                  <c:v>1.6646546106365134</c:v>
                </c:pt>
                <c:pt idx="28">
                  <c:v>-0.75220570726142455</c:v>
                </c:pt>
                <c:pt idx="29">
                  <c:v>4.3391608947093285</c:v>
                </c:pt>
                <c:pt idx="30">
                  <c:v>-1.6374753514779776</c:v>
                </c:pt>
                <c:pt idx="31">
                  <c:v>3.28270794276205</c:v>
                </c:pt>
                <c:pt idx="32">
                  <c:v>-0.60477878965988197</c:v>
                </c:pt>
                <c:pt idx="33">
                  <c:v>0.64684656958586118</c:v>
                </c:pt>
                <c:pt idx="34">
                  <c:v>2.3348403652896792</c:v>
                </c:pt>
                <c:pt idx="35">
                  <c:v>-0.9306307811310921</c:v>
                </c:pt>
                <c:pt idx="36">
                  <c:v>-4.1329866888933386</c:v>
                </c:pt>
                <c:pt idx="37">
                  <c:v>-1.1268325348912258</c:v>
                </c:pt>
                <c:pt idx="38">
                  <c:v>1.8751152007581338</c:v>
                </c:pt>
                <c:pt idx="39">
                  <c:v>-2.7211632974482471</c:v>
                </c:pt>
                <c:pt idx="40">
                  <c:v>-2.1533695521322249</c:v>
                </c:pt>
                <c:pt idx="41">
                  <c:v>1.6576641614024874</c:v>
                </c:pt>
                <c:pt idx="42">
                  <c:v>-2.3995085475794253</c:v>
                </c:pt>
                <c:pt idx="43">
                  <c:v>2.4356378648085402</c:v>
                </c:pt>
                <c:pt idx="44">
                  <c:v>-1.9337370730181638</c:v>
                </c:pt>
                <c:pt idx="45">
                  <c:v>-5.0918305253363947</c:v>
                </c:pt>
                <c:pt idx="46">
                  <c:v>-2.9951336461481635</c:v>
                </c:pt>
                <c:pt idx="47">
                  <c:v>-2.11544756649233</c:v>
                </c:pt>
                <c:pt idx="48">
                  <c:v>1.176329433644705</c:v>
                </c:pt>
                <c:pt idx="49">
                  <c:v>1.9514506785624555</c:v>
                </c:pt>
                <c:pt idx="50">
                  <c:v>-6.0574874154580627E-2</c:v>
                </c:pt>
                <c:pt idx="51">
                  <c:v>-0.11331104972849726</c:v>
                </c:pt>
                <c:pt idx="52">
                  <c:v>1.7251804680403975</c:v>
                </c:pt>
                <c:pt idx="53">
                  <c:v>-0.49250285704625085</c:v>
                </c:pt>
                <c:pt idx="54">
                  <c:v>3.4927324764753465E-2</c:v>
                </c:pt>
                <c:pt idx="55">
                  <c:v>4.7832562163081889</c:v>
                </c:pt>
                <c:pt idx="56">
                  <c:v>-1.5986039717063356</c:v>
                </c:pt>
                <c:pt idx="57">
                  <c:v>1.5641004572495341</c:v>
                </c:pt>
                <c:pt idx="58">
                  <c:v>-3.7360243718030262E-2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629760"/>
        <c:axId val="411630336"/>
      </c:scatterChart>
      <c:valAx>
        <c:axId val="411629760"/>
        <c:scaling>
          <c:orientation val="minMax"/>
          <c:max val="6"/>
          <c:min val="-6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Transformed Residual Lag1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630336"/>
        <c:crossesAt val="-100"/>
        <c:crossBetween val="midCat"/>
        <c:majorUnit val="3"/>
      </c:valAx>
      <c:valAx>
        <c:axId val="4116303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Transformed Residual</a:t>
                </a:r>
              </a:p>
            </c:rich>
          </c:tx>
          <c:layout>
            <c:manualLayout>
              <c:xMode val="edge"/>
              <c:yMode val="edge"/>
              <c:x val="1.1111075474017885E-2"/>
              <c:y val="0.1110257812893095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411629760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10</xdr:row>
      <xdr:rowOff>161925</xdr:rowOff>
    </xdr:from>
    <xdr:to>
      <xdr:col>13</xdr:col>
      <xdr:colOff>533400</xdr:colOff>
      <xdr:row>28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9525</xdr:colOff>
      <xdr:row>10</xdr:row>
      <xdr:rowOff>171450</xdr:rowOff>
    </xdr:from>
    <xdr:to>
      <xdr:col>21</xdr:col>
      <xdr:colOff>314325</xdr:colOff>
      <xdr:row>28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276225</xdr:colOff>
      <xdr:row>29</xdr:row>
      <xdr:rowOff>47625</xdr:rowOff>
    </xdr:from>
    <xdr:to>
      <xdr:col>13</xdr:col>
      <xdr:colOff>581025</xdr:colOff>
      <xdr:row>47</xdr:row>
      <xdr:rowOff>19050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123825</xdr:colOff>
      <xdr:row>29</xdr:row>
      <xdr:rowOff>114300</xdr:rowOff>
    </xdr:from>
    <xdr:to>
      <xdr:col>21</xdr:col>
      <xdr:colOff>428625</xdr:colOff>
      <xdr:row>47</xdr:row>
      <xdr:rowOff>85725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10</xdr:row>
      <xdr:rowOff>161925</xdr:rowOff>
    </xdr:from>
    <xdr:to>
      <xdr:col>13</xdr:col>
      <xdr:colOff>533400</xdr:colOff>
      <xdr:row>28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9525</xdr:colOff>
      <xdr:row>10</xdr:row>
      <xdr:rowOff>171450</xdr:rowOff>
    </xdr:from>
    <xdr:to>
      <xdr:col>21</xdr:col>
      <xdr:colOff>314325</xdr:colOff>
      <xdr:row>28</xdr:row>
      <xdr:rowOff>142875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276225</xdr:colOff>
      <xdr:row>29</xdr:row>
      <xdr:rowOff>47625</xdr:rowOff>
    </xdr:from>
    <xdr:to>
      <xdr:col>13</xdr:col>
      <xdr:colOff>581025</xdr:colOff>
      <xdr:row>47</xdr:row>
      <xdr:rowOff>19050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123825</xdr:colOff>
      <xdr:row>29</xdr:row>
      <xdr:rowOff>114300</xdr:rowOff>
    </xdr:from>
    <xdr:to>
      <xdr:col>21</xdr:col>
      <xdr:colOff>428625</xdr:colOff>
      <xdr:row>47</xdr:row>
      <xdr:rowOff>85725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7</xdr:row>
      <xdr:rowOff>52387</xdr:rowOff>
    </xdr:from>
    <xdr:to>
      <xdr:col>16</xdr:col>
      <xdr:colOff>457200</xdr:colOff>
      <xdr:row>23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171450</xdr:colOff>
      <xdr:row>24</xdr:row>
      <xdr:rowOff>19050</xdr:rowOff>
    </xdr:from>
    <xdr:to>
      <xdr:col>16</xdr:col>
      <xdr:colOff>476250</xdr:colOff>
      <xdr:row>40</xdr:row>
      <xdr:rowOff>71438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219075</xdr:colOff>
      <xdr:row>40</xdr:row>
      <xdr:rowOff>28575</xdr:rowOff>
    </xdr:from>
    <xdr:to>
      <xdr:col>17</xdr:col>
      <xdr:colOff>19050</xdr:colOff>
      <xdr:row>56</xdr:row>
      <xdr:rowOff>80963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114300</xdr:colOff>
      <xdr:row>9</xdr:row>
      <xdr:rowOff>9525</xdr:rowOff>
    </xdr:from>
    <xdr:to>
      <xdr:col>24</xdr:col>
      <xdr:colOff>314325</xdr:colOff>
      <xdr:row>25</xdr:row>
      <xdr:rowOff>61913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200024</xdr:colOff>
      <xdr:row>24</xdr:row>
      <xdr:rowOff>171450</xdr:rowOff>
    </xdr:from>
    <xdr:to>
      <xdr:col>24</xdr:col>
      <xdr:colOff>352424</xdr:colOff>
      <xdr:row>41</xdr:row>
      <xdr:rowOff>33338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9"/>
  <sheetViews>
    <sheetView tabSelected="1" workbookViewId="0">
      <selection activeCell="C37" sqref="C37"/>
    </sheetView>
  </sheetViews>
  <sheetFormatPr defaultRowHeight="15" x14ac:dyDescent="0.25"/>
  <sheetData>
    <row r="2" spans="2:3" x14ac:dyDescent="0.25">
      <c r="B2" t="s">
        <v>52</v>
      </c>
    </row>
    <row r="4" spans="2:3" x14ac:dyDescent="0.25">
      <c r="B4" t="s">
        <v>53</v>
      </c>
    </row>
    <row r="5" spans="2:3" x14ac:dyDescent="0.25">
      <c r="C5" t="s">
        <v>54</v>
      </c>
    </row>
    <row r="6" spans="2:3" x14ac:dyDescent="0.25">
      <c r="C6" t="s">
        <v>55</v>
      </c>
    </row>
    <row r="7" spans="2:3" x14ac:dyDescent="0.25">
      <c r="C7" t="s">
        <v>56</v>
      </c>
    </row>
    <row r="9" spans="2:3" x14ac:dyDescent="0.25">
      <c r="B9" t="s">
        <v>57</v>
      </c>
    </row>
    <row r="11" spans="2:3" x14ac:dyDescent="0.25">
      <c r="B11" t="s">
        <v>58</v>
      </c>
    </row>
    <row r="12" spans="2:3" x14ac:dyDescent="0.25">
      <c r="C12" t="s">
        <v>54</v>
      </c>
    </row>
    <row r="13" spans="2:3" x14ac:dyDescent="0.25">
      <c r="C13" t="s">
        <v>55</v>
      </c>
    </row>
    <row r="14" spans="2:3" x14ac:dyDescent="0.25">
      <c r="C14" t="s">
        <v>56</v>
      </c>
    </row>
    <row r="15" spans="2:3" x14ac:dyDescent="0.25">
      <c r="C15" t="s">
        <v>59</v>
      </c>
    </row>
    <row r="18" spans="1:3" x14ac:dyDescent="0.25">
      <c r="A18" s="9" t="s">
        <v>60</v>
      </c>
    </row>
    <row r="19" spans="1:3" x14ac:dyDescent="0.25">
      <c r="B19" t="s">
        <v>53</v>
      </c>
    </row>
    <row r="20" spans="1:3" x14ac:dyDescent="0.25">
      <c r="C20" t="s">
        <v>54</v>
      </c>
    </row>
    <row r="21" spans="1:3" x14ac:dyDescent="0.25">
      <c r="C21" s="9" t="s">
        <v>38</v>
      </c>
    </row>
    <row r="22" spans="1:3" x14ac:dyDescent="0.25">
      <c r="C22" t="s">
        <v>55</v>
      </c>
    </row>
    <row r="23" spans="1:3" x14ac:dyDescent="0.25">
      <c r="C23" s="9" t="s">
        <v>39</v>
      </c>
    </row>
    <row r="24" spans="1:3" x14ac:dyDescent="0.25">
      <c r="C24" t="s">
        <v>56</v>
      </c>
    </row>
    <row r="25" spans="1:3" x14ac:dyDescent="0.25">
      <c r="C25" s="9" t="s">
        <v>61</v>
      </c>
    </row>
    <row r="27" spans="1:3" x14ac:dyDescent="0.25">
      <c r="B27" t="s">
        <v>57</v>
      </c>
    </row>
    <row r="28" spans="1:3" x14ac:dyDescent="0.25">
      <c r="C28" s="9" t="s">
        <v>62</v>
      </c>
    </row>
    <row r="30" spans="1:3" x14ac:dyDescent="0.25">
      <c r="B30" t="s">
        <v>58</v>
      </c>
    </row>
    <row r="31" spans="1:3" x14ac:dyDescent="0.25">
      <c r="C31" t="s">
        <v>54</v>
      </c>
    </row>
    <row r="32" spans="1:3" x14ac:dyDescent="0.25">
      <c r="C32" s="9" t="s">
        <v>41</v>
      </c>
    </row>
    <row r="33" spans="3:4" x14ac:dyDescent="0.25">
      <c r="C33" t="s">
        <v>55</v>
      </c>
    </row>
    <row r="34" spans="3:4" x14ac:dyDescent="0.25">
      <c r="C34" s="9" t="s">
        <v>42</v>
      </c>
    </row>
    <row r="35" spans="3:4" x14ac:dyDescent="0.25">
      <c r="C35" t="s">
        <v>56</v>
      </c>
    </row>
    <row r="36" spans="3:4" x14ac:dyDescent="0.25">
      <c r="C36" s="9" t="s">
        <v>63</v>
      </c>
      <c r="D36" s="9"/>
    </row>
    <row r="37" spans="3:4" x14ac:dyDescent="0.25">
      <c r="C37" t="s">
        <v>59</v>
      </c>
      <c r="D37" s="9"/>
    </row>
    <row r="38" spans="3:4" x14ac:dyDescent="0.25">
      <c r="C38" s="9" t="s">
        <v>43</v>
      </c>
      <c r="D38" s="9"/>
    </row>
    <row r="39" spans="3:4" x14ac:dyDescent="0.25">
      <c r="D3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1"/>
  <sheetViews>
    <sheetView workbookViewId="0">
      <selection activeCell="Q2" sqref="Q2"/>
    </sheetView>
  </sheetViews>
  <sheetFormatPr defaultRowHeight="15" x14ac:dyDescent="0.25"/>
  <cols>
    <col min="2" max="2" width="10.140625" customWidth="1"/>
    <col min="3" max="3" width="10.140625" style="1" customWidth="1"/>
    <col min="4" max="4" width="12.140625" customWidth="1"/>
    <col min="5" max="5" width="11" customWidth="1"/>
    <col min="6" max="6" width="13.7109375" customWidth="1"/>
    <col min="14" max="14" width="11.42578125" customWidth="1"/>
  </cols>
  <sheetData>
    <row r="1" spans="1:22" x14ac:dyDescent="0.25">
      <c r="A1" t="s">
        <v>2</v>
      </c>
      <c r="F1" s="9" t="s">
        <v>38</v>
      </c>
      <c r="S1" t="s">
        <v>44</v>
      </c>
    </row>
    <row r="2" spans="1:22" x14ac:dyDescent="0.25">
      <c r="A2" s="1" t="s">
        <v>20</v>
      </c>
      <c r="F2" s="9" t="s">
        <v>39</v>
      </c>
      <c r="S2" s="4" t="s">
        <v>45</v>
      </c>
      <c r="T2" s="4" t="s">
        <v>46</v>
      </c>
      <c r="U2" s="4" t="s">
        <v>47</v>
      </c>
    </row>
    <row r="3" spans="1:22" x14ac:dyDescent="0.25">
      <c r="A3" s="1" t="s">
        <v>22</v>
      </c>
      <c r="F3" s="9" t="s">
        <v>51</v>
      </c>
      <c r="S3" s="19">
        <v>250</v>
      </c>
      <c r="T3">
        <v>1.7846900000000001</v>
      </c>
      <c r="U3">
        <v>1.8007500000000001</v>
      </c>
    </row>
    <row r="4" spans="1:22" x14ac:dyDescent="0.25">
      <c r="F4" s="9" t="s">
        <v>40</v>
      </c>
      <c r="S4">
        <v>260</v>
      </c>
      <c r="T4" s="19">
        <v>1.7889999999999999</v>
      </c>
      <c r="U4" s="19">
        <v>1.80444</v>
      </c>
    </row>
    <row r="5" spans="1:22" x14ac:dyDescent="0.25">
      <c r="B5" s="7" t="s">
        <v>19</v>
      </c>
      <c r="C5" s="1">
        <f>COUNT(C10:C261)</f>
        <v>252</v>
      </c>
      <c r="D5" s="6"/>
      <c r="E5" s="7"/>
      <c r="N5" s="13" t="s">
        <v>21</v>
      </c>
      <c r="P5" s="10" t="s">
        <v>8</v>
      </c>
      <c r="Q5" s="11"/>
      <c r="S5">
        <v>252</v>
      </c>
      <c r="T5">
        <f>T3+(T4-T3)*($S$5-$S$3)/($S$4-$S$3)</f>
        <v>1.785552</v>
      </c>
      <c r="U5">
        <f>U3+(U4-U3)*($S$5-$S$3)/($S$4-$S$3)</f>
        <v>1.801488</v>
      </c>
      <c r="V5" t="s">
        <v>48</v>
      </c>
    </row>
    <row r="6" spans="1:22" x14ac:dyDescent="0.25">
      <c r="B6" s="8" t="s">
        <v>7</v>
      </c>
      <c r="C6" s="1">
        <f>_xlfn.COVARIANCE.S(B10:B261,C10:C261)</f>
        <v>73.592380478087634</v>
      </c>
      <c r="D6" s="6"/>
      <c r="E6" s="7"/>
      <c r="F6" s="14" t="s">
        <v>23</v>
      </c>
      <c r="N6">
        <f t="array" ref="N6:O10">LINEST(C10:C261,B10:B261,TRUE,TRUE)</f>
        <v>0.63291801057371955</v>
      </c>
      <c r="O6">
        <v>-39.421995914374946</v>
      </c>
      <c r="P6" s="11" t="s">
        <v>9</v>
      </c>
      <c r="Q6" s="11" t="s">
        <v>10</v>
      </c>
    </row>
    <row r="7" spans="1:22" x14ac:dyDescent="0.25">
      <c r="A7" s="7" t="s">
        <v>5</v>
      </c>
      <c r="B7">
        <f>AVERAGE(B10:B261)</f>
        <v>92.555952380952348</v>
      </c>
      <c r="C7">
        <f>AVERAGE(C10:C261)</f>
        <v>19.158333333333328</v>
      </c>
      <c r="D7" s="6"/>
      <c r="E7" s="7"/>
      <c r="F7">
        <f>SUM(F11:F261)/_xlfn.VAR.P(E10:E261)/C5</f>
        <v>1.8160853621021333</v>
      </c>
      <c r="N7">
        <v>2.8561243442231841E-2</v>
      </c>
      <c r="O7">
        <v>2.6613221440080475</v>
      </c>
      <c r="P7" s="11" t="s">
        <v>11</v>
      </c>
      <c r="Q7" s="11" t="s">
        <v>12</v>
      </c>
    </row>
    <row r="8" spans="1:22" x14ac:dyDescent="0.25">
      <c r="A8" s="7" t="s">
        <v>6</v>
      </c>
      <c r="B8">
        <f>_xlfn.STDEV.S(B10:B261)</f>
        <v>10.7830768013821</v>
      </c>
      <c r="C8">
        <f>_xlfn.STDEV.S(C10:C261)</f>
        <v>8.3839470256606319</v>
      </c>
      <c r="E8" s="4"/>
      <c r="F8" s="15"/>
      <c r="N8">
        <v>0.66264855371630682</v>
      </c>
      <c r="O8">
        <v>4.8792904383980149</v>
      </c>
      <c r="P8" s="11" t="s">
        <v>13</v>
      </c>
      <c r="Q8" s="11" t="s">
        <v>14</v>
      </c>
    </row>
    <row r="9" spans="1:22" ht="15.75" customHeight="1" x14ac:dyDescent="0.25">
      <c r="A9" s="3" t="s">
        <v>25</v>
      </c>
      <c r="B9" s="3" t="s">
        <v>1</v>
      </c>
      <c r="C9" s="3" t="s">
        <v>0</v>
      </c>
      <c r="D9" s="5" t="s">
        <v>3</v>
      </c>
      <c r="E9" s="5" t="s">
        <v>4</v>
      </c>
      <c r="F9" s="15" t="s">
        <v>24</v>
      </c>
      <c r="N9">
        <v>491.0669281369091</v>
      </c>
      <c r="O9">
        <v>250</v>
      </c>
      <c r="P9" s="11" t="s">
        <v>15</v>
      </c>
      <c r="Q9" s="11" t="s">
        <v>16</v>
      </c>
    </row>
    <row r="10" spans="1:22" x14ac:dyDescent="0.25">
      <c r="A10" s="1">
        <v>1</v>
      </c>
      <c r="B10" s="2">
        <v>85.2</v>
      </c>
      <c r="C10" s="2">
        <v>12.3</v>
      </c>
      <c r="D10" s="12">
        <f t="shared" ref="D10:D73" si="0">$O$6+$N$6*B10</f>
        <v>14.50261858650596</v>
      </c>
      <c r="E10" s="12">
        <f t="shared" ref="E10:E73" si="1">(C10-D10)</f>
        <v>-2.2026185865059595</v>
      </c>
      <c r="N10">
        <v>11691.063704439424</v>
      </c>
      <c r="O10">
        <v>5951.8687955605737</v>
      </c>
      <c r="P10" s="11" t="s">
        <v>17</v>
      </c>
      <c r="Q10" s="11" t="s">
        <v>18</v>
      </c>
    </row>
    <row r="11" spans="1:22" x14ac:dyDescent="0.25">
      <c r="A11" s="1">
        <v>2</v>
      </c>
      <c r="B11" s="2">
        <v>83</v>
      </c>
      <c r="C11" s="2">
        <v>6.1</v>
      </c>
      <c r="D11" s="12">
        <f t="shared" si="0"/>
        <v>13.110198963243775</v>
      </c>
      <c r="E11" s="12">
        <f t="shared" si="1"/>
        <v>-7.0101989632437753</v>
      </c>
      <c r="F11">
        <f>(E11-E10)^2</f>
        <v>23.112829078794519</v>
      </c>
    </row>
    <row r="12" spans="1:22" x14ac:dyDescent="0.25">
      <c r="A12" s="1">
        <v>3</v>
      </c>
      <c r="B12" s="2">
        <v>87.9</v>
      </c>
      <c r="C12" s="2">
        <v>25.3</v>
      </c>
      <c r="D12" s="12">
        <f t="shared" si="0"/>
        <v>16.211497215055005</v>
      </c>
      <c r="E12" s="12">
        <f t="shared" si="1"/>
        <v>9.0885027849449962</v>
      </c>
      <c r="F12">
        <f t="shared" ref="F12:F75" si="2">(E12-E11)^2</f>
        <v>259.16819797713629</v>
      </c>
    </row>
    <row r="13" spans="1:22" x14ac:dyDescent="0.25">
      <c r="A13" s="1">
        <v>4</v>
      </c>
      <c r="B13" s="2">
        <v>86.4</v>
      </c>
      <c r="C13" s="2">
        <v>10.4</v>
      </c>
      <c r="D13" s="12">
        <f t="shared" si="0"/>
        <v>15.262120199194428</v>
      </c>
      <c r="E13" s="12">
        <f t="shared" si="1"/>
        <v>-4.8621201991944272</v>
      </c>
      <c r="F13">
        <f t="shared" si="2"/>
        <v>194.61988164559915</v>
      </c>
    </row>
    <row r="14" spans="1:22" x14ac:dyDescent="0.25">
      <c r="A14" s="1">
        <v>5</v>
      </c>
      <c r="B14" s="2">
        <v>100</v>
      </c>
      <c r="C14" s="2">
        <v>28.7</v>
      </c>
      <c r="D14" s="12">
        <f t="shared" si="0"/>
        <v>23.869805142997009</v>
      </c>
      <c r="E14" s="12">
        <f t="shared" si="1"/>
        <v>4.83019485700299</v>
      </c>
      <c r="F14">
        <f t="shared" si="2"/>
        <v>93.940971148591146</v>
      </c>
    </row>
    <row r="15" spans="1:22" x14ac:dyDescent="0.25">
      <c r="A15" s="1">
        <v>6</v>
      </c>
      <c r="B15" s="2">
        <v>94.4</v>
      </c>
      <c r="C15" s="2">
        <v>20.9</v>
      </c>
      <c r="D15" s="12">
        <f t="shared" si="0"/>
        <v>20.325464283784186</v>
      </c>
      <c r="E15" s="12">
        <f t="shared" si="1"/>
        <v>0.5745357162158129</v>
      </c>
      <c r="F15">
        <f t="shared" si="2"/>
        <v>18.110634722565454</v>
      </c>
    </row>
    <row r="16" spans="1:22" x14ac:dyDescent="0.25">
      <c r="A16" s="1">
        <v>7</v>
      </c>
      <c r="B16" s="2">
        <v>90.7</v>
      </c>
      <c r="C16" s="2">
        <v>19.2</v>
      </c>
      <c r="D16" s="12">
        <f t="shared" si="0"/>
        <v>17.983667644661416</v>
      </c>
      <c r="E16" s="12">
        <f t="shared" si="1"/>
        <v>1.216332355338583</v>
      </c>
      <c r="F16">
        <f t="shared" si="2"/>
        <v>0.41190292598928319</v>
      </c>
    </row>
    <row r="17" spans="1:6" x14ac:dyDescent="0.25">
      <c r="A17" s="1">
        <v>8</v>
      </c>
      <c r="B17" s="2">
        <v>88.5</v>
      </c>
      <c r="C17" s="2">
        <v>12.4</v>
      </c>
      <c r="D17" s="12">
        <f t="shared" si="0"/>
        <v>16.591248021399231</v>
      </c>
      <c r="E17" s="12">
        <f t="shared" si="1"/>
        <v>-4.1912480213992307</v>
      </c>
      <c r="F17">
        <f t="shared" si="2"/>
        <v>29.241925530879875</v>
      </c>
    </row>
    <row r="18" spans="1:6" x14ac:dyDescent="0.25">
      <c r="A18" s="1">
        <v>9</v>
      </c>
      <c r="B18" s="2">
        <v>82.5</v>
      </c>
      <c r="C18" s="2">
        <v>4.0999999999999996</v>
      </c>
      <c r="D18" s="12">
        <f t="shared" si="0"/>
        <v>12.793739957956916</v>
      </c>
      <c r="E18" s="12">
        <f t="shared" si="1"/>
        <v>-8.6937399579569163</v>
      </c>
      <c r="F18">
        <f t="shared" si="2"/>
        <v>20.27243363876698</v>
      </c>
    </row>
    <row r="19" spans="1:6" x14ac:dyDescent="0.25">
      <c r="A19" s="1">
        <v>10</v>
      </c>
      <c r="B19" s="2">
        <v>88.6</v>
      </c>
      <c r="C19" s="2">
        <v>11.7</v>
      </c>
      <c r="D19" s="12">
        <f t="shared" si="0"/>
        <v>16.654539822456599</v>
      </c>
      <c r="E19" s="12">
        <f t="shared" si="1"/>
        <v>-4.9545398224565993</v>
      </c>
      <c r="F19">
        <f t="shared" si="2"/>
        <v>13.981617653325589</v>
      </c>
    </row>
    <row r="20" spans="1:6" x14ac:dyDescent="0.25">
      <c r="A20" s="1">
        <v>11</v>
      </c>
      <c r="B20" s="2">
        <v>83.6</v>
      </c>
      <c r="C20" s="2">
        <v>7.1</v>
      </c>
      <c r="D20" s="12">
        <f t="shared" si="0"/>
        <v>13.489949769588002</v>
      </c>
      <c r="E20" s="12">
        <f t="shared" si="1"/>
        <v>-6.3899497695880019</v>
      </c>
      <c r="F20">
        <f t="shared" si="2"/>
        <v>2.060401716323776</v>
      </c>
    </row>
    <row r="21" spans="1:6" x14ac:dyDescent="0.25">
      <c r="A21" s="1">
        <v>12</v>
      </c>
      <c r="B21" s="2">
        <v>90.9</v>
      </c>
      <c r="C21" s="2">
        <v>7.8</v>
      </c>
      <c r="D21" s="12">
        <f t="shared" si="0"/>
        <v>18.110251246776166</v>
      </c>
      <c r="E21" s="12">
        <f t="shared" si="1"/>
        <v>-10.310251246776165</v>
      </c>
      <c r="F21">
        <f t="shared" si="2"/>
        <v>15.368763672043693</v>
      </c>
    </row>
    <row r="22" spans="1:6" x14ac:dyDescent="0.25">
      <c r="A22" s="1">
        <v>13</v>
      </c>
      <c r="B22" s="2">
        <v>91.6</v>
      </c>
      <c r="C22" s="2">
        <v>20.8</v>
      </c>
      <c r="D22" s="12">
        <f t="shared" si="0"/>
        <v>18.55329385417776</v>
      </c>
      <c r="E22" s="12">
        <f t="shared" si="1"/>
        <v>2.246706145822241</v>
      </c>
      <c r="F22">
        <f t="shared" si="2"/>
        <v>157.67717895953174</v>
      </c>
    </row>
    <row r="23" spans="1:6" x14ac:dyDescent="0.25">
      <c r="A23" s="1">
        <v>14</v>
      </c>
      <c r="B23" s="2">
        <v>101.8</v>
      </c>
      <c r="C23" s="2">
        <v>21.2</v>
      </c>
      <c r="D23" s="12">
        <f t="shared" si="0"/>
        <v>25.009057562029696</v>
      </c>
      <c r="E23" s="12">
        <f t="shared" si="1"/>
        <v>-3.8090575620296967</v>
      </c>
      <c r="F23">
        <f t="shared" si="2"/>
        <v>36.672274085336646</v>
      </c>
    </row>
    <row r="24" spans="1:6" x14ac:dyDescent="0.25">
      <c r="A24" s="1">
        <v>15</v>
      </c>
      <c r="B24" s="2">
        <v>96.4</v>
      </c>
      <c r="C24" s="2">
        <v>22.1</v>
      </c>
      <c r="D24" s="12">
        <f t="shared" si="0"/>
        <v>21.591300304931622</v>
      </c>
      <c r="E24" s="12">
        <f t="shared" si="1"/>
        <v>0.50869969506837975</v>
      </c>
      <c r="F24">
        <f t="shared" si="2"/>
        <v>18.643027731223103</v>
      </c>
    </row>
    <row r="25" spans="1:6" x14ac:dyDescent="0.25">
      <c r="A25" s="1">
        <v>16</v>
      </c>
      <c r="B25" s="2">
        <v>92.8</v>
      </c>
      <c r="C25" s="2">
        <v>20.9</v>
      </c>
      <c r="D25" s="12">
        <f t="shared" si="0"/>
        <v>19.312795466866227</v>
      </c>
      <c r="E25" s="12">
        <f t="shared" si="1"/>
        <v>1.5872045331337716</v>
      </c>
      <c r="F25">
        <f t="shared" si="2"/>
        <v>1.1631726857304572</v>
      </c>
    </row>
    <row r="26" spans="1:6" x14ac:dyDescent="0.25">
      <c r="A26" s="1">
        <v>17</v>
      </c>
      <c r="B26" s="2">
        <v>96.4</v>
      </c>
      <c r="C26" s="2">
        <v>29</v>
      </c>
      <c r="D26" s="12">
        <f t="shared" si="0"/>
        <v>21.591300304931622</v>
      </c>
      <c r="E26" s="12">
        <f t="shared" si="1"/>
        <v>7.4086996950683783</v>
      </c>
      <c r="F26">
        <f t="shared" si="2"/>
        <v>33.889805920428032</v>
      </c>
    </row>
    <row r="27" spans="1:6" x14ac:dyDescent="0.25">
      <c r="A27" s="1">
        <v>18</v>
      </c>
      <c r="B27" s="2">
        <v>97.5</v>
      </c>
      <c r="C27" s="2">
        <v>22.9</v>
      </c>
      <c r="D27" s="12">
        <f t="shared" si="0"/>
        <v>22.287510116562707</v>
      </c>
      <c r="E27" s="12">
        <f t="shared" si="1"/>
        <v>0.61248988343729138</v>
      </c>
      <c r="F27">
        <f t="shared" si="2"/>
        <v>46.188467803710651</v>
      </c>
    </row>
    <row r="28" spans="1:6" x14ac:dyDescent="0.25">
      <c r="A28" s="1">
        <v>19</v>
      </c>
      <c r="B28" s="2">
        <v>89.6</v>
      </c>
      <c r="C28" s="2">
        <v>16</v>
      </c>
      <c r="D28" s="12">
        <f t="shared" si="0"/>
        <v>17.287457833030324</v>
      </c>
      <c r="E28" s="12">
        <f t="shared" si="1"/>
        <v>-1.2874578330303237</v>
      </c>
      <c r="F28">
        <f t="shared" si="2"/>
        <v>3.6098013253105048</v>
      </c>
    </row>
    <row r="29" spans="1:6" x14ac:dyDescent="0.25">
      <c r="A29" s="1">
        <v>20</v>
      </c>
      <c r="B29" s="2">
        <v>100.5</v>
      </c>
      <c r="C29" s="2">
        <v>16.5</v>
      </c>
      <c r="D29" s="12">
        <f t="shared" si="0"/>
        <v>24.186264148283868</v>
      </c>
      <c r="E29" s="12">
        <f t="shared" si="1"/>
        <v>-7.6862641482838683</v>
      </c>
      <c r="F29">
        <f t="shared" si="2"/>
        <v>40.944722260128643</v>
      </c>
    </row>
    <row r="30" spans="1:6" x14ac:dyDescent="0.25">
      <c r="A30" s="1">
        <v>21</v>
      </c>
      <c r="B30" s="2">
        <v>95.9</v>
      </c>
      <c r="C30" s="2">
        <v>19.100000000000001</v>
      </c>
      <c r="D30" s="12">
        <f t="shared" si="0"/>
        <v>21.274841299644763</v>
      </c>
      <c r="E30" s="12">
        <f t="shared" si="1"/>
        <v>-2.1748412996447612</v>
      </c>
      <c r="F30">
        <f t="shared" si="2"/>
        <v>30.37578181650121</v>
      </c>
    </row>
    <row r="31" spans="1:6" x14ac:dyDescent="0.25">
      <c r="A31" s="1">
        <v>22</v>
      </c>
      <c r="B31" s="2">
        <v>98.8</v>
      </c>
      <c r="C31" s="2">
        <v>15.2</v>
      </c>
      <c r="D31" s="12">
        <f t="shared" si="0"/>
        <v>23.110303530308542</v>
      </c>
      <c r="E31" s="12">
        <f t="shared" si="1"/>
        <v>-7.9103035303085427</v>
      </c>
      <c r="F31">
        <f t="shared" si="2"/>
        <v>32.895526999370759</v>
      </c>
    </row>
    <row r="32" spans="1:6" x14ac:dyDescent="0.25">
      <c r="A32" s="1">
        <v>23</v>
      </c>
      <c r="B32" s="2">
        <v>76.400000000000006</v>
      </c>
      <c r="C32" s="2">
        <v>15.6</v>
      </c>
      <c r="D32" s="12">
        <f t="shared" si="0"/>
        <v>8.9329400934572334</v>
      </c>
      <c r="E32" s="12">
        <f t="shared" si="1"/>
        <v>6.6670599065427663</v>
      </c>
      <c r="F32">
        <f t="shared" si="2"/>
        <v>212.49952477004942</v>
      </c>
    </row>
    <row r="33" spans="1:6" x14ac:dyDescent="0.25">
      <c r="A33" s="1">
        <v>24</v>
      </c>
      <c r="B33" s="2">
        <v>80</v>
      </c>
      <c r="C33" s="2">
        <v>17.7</v>
      </c>
      <c r="D33" s="12">
        <f t="shared" si="0"/>
        <v>11.211444931522621</v>
      </c>
      <c r="E33" s="12">
        <f t="shared" si="1"/>
        <v>6.4885550684773783</v>
      </c>
      <c r="F33">
        <f t="shared" si="2"/>
        <v>3.1863977212750381E-2</v>
      </c>
    </row>
    <row r="34" spans="1:6" x14ac:dyDescent="0.25">
      <c r="A34" s="1">
        <v>25</v>
      </c>
      <c r="B34" s="2">
        <v>76.3</v>
      </c>
      <c r="C34" s="2">
        <v>14</v>
      </c>
      <c r="D34" s="12">
        <f t="shared" si="0"/>
        <v>8.8696482923998516</v>
      </c>
      <c r="E34" s="12">
        <f t="shared" si="1"/>
        <v>5.1303517076001484</v>
      </c>
      <c r="F34">
        <f t="shared" si="2"/>
        <v>1.8447163694982029</v>
      </c>
    </row>
    <row r="35" spans="1:6" x14ac:dyDescent="0.25">
      <c r="A35" s="1">
        <v>26</v>
      </c>
      <c r="B35" s="2">
        <v>79.7</v>
      </c>
      <c r="C35" s="2">
        <v>3.7</v>
      </c>
      <c r="D35" s="12">
        <f t="shared" si="0"/>
        <v>11.021569528350504</v>
      </c>
      <c r="E35" s="12">
        <f t="shared" si="1"/>
        <v>-7.321569528350504</v>
      </c>
      <c r="F35">
        <f t="shared" si="2"/>
        <v>155.05034246631885</v>
      </c>
    </row>
    <row r="36" spans="1:6" x14ac:dyDescent="0.25">
      <c r="A36" s="1">
        <v>27</v>
      </c>
      <c r="B36" s="2">
        <v>74.599999999999994</v>
      </c>
      <c r="C36" s="2">
        <v>7.9</v>
      </c>
      <c r="D36" s="12">
        <f t="shared" si="0"/>
        <v>7.7936876744245254</v>
      </c>
      <c r="E36" s="12">
        <f t="shared" si="1"/>
        <v>0.10631232557547499</v>
      </c>
      <c r="F36">
        <f t="shared" si="2"/>
        <v>55.173428835882838</v>
      </c>
    </row>
    <row r="37" spans="1:6" x14ac:dyDescent="0.25">
      <c r="A37" s="1">
        <v>28</v>
      </c>
      <c r="B37" s="2">
        <v>88.7</v>
      </c>
      <c r="C37" s="2">
        <v>22.9</v>
      </c>
      <c r="D37" s="12">
        <f t="shared" si="0"/>
        <v>16.71783162351398</v>
      </c>
      <c r="E37" s="12">
        <f t="shared" si="1"/>
        <v>6.1821683764860182</v>
      </c>
      <c r="F37">
        <f t="shared" si="2"/>
        <v>36.916026751386262</v>
      </c>
    </row>
    <row r="38" spans="1:6" x14ac:dyDescent="0.25">
      <c r="A38" s="1">
        <v>29</v>
      </c>
      <c r="B38" s="2">
        <v>73.900000000000006</v>
      </c>
      <c r="C38" s="2">
        <v>3.7</v>
      </c>
      <c r="D38" s="12">
        <f t="shared" si="0"/>
        <v>7.3506450670229313</v>
      </c>
      <c r="E38" s="12">
        <f t="shared" si="1"/>
        <v>-3.6506450670229311</v>
      </c>
      <c r="F38">
        <f t="shared" si="2"/>
        <v>96.684220214850342</v>
      </c>
    </row>
    <row r="39" spans="1:6" x14ac:dyDescent="0.25">
      <c r="A39" s="1">
        <v>30</v>
      </c>
      <c r="B39" s="2">
        <v>83.5</v>
      </c>
      <c r="C39" s="2">
        <v>8.8000000000000007</v>
      </c>
      <c r="D39" s="12">
        <f t="shared" si="0"/>
        <v>13.426657968530634</v>
      </c>
      <c r="E39" s="12">
        <f t="shared" si="1"/>
        <v>-4.6266579685306333</v>
      </c>
      <c r="F39">
        <f t="shared" si="2"/>
        <v>0.95260118390948345</v>
      </c>
    </row>
    <row r="40" spans="1:6" x14ac:dyDescent="0.25">
      <c r="A40" s="1">
        <v>31</v>
      </c>
      <c r="B40" s="2">
        <v>88.7</v>
      </c>
      <c r="C40" s="2">
        <v>11.9</v>
      </c>
      <c r="D40" s="12">
        <f t="shared" si="0"/>
        <v>16.71783162351398</v>
      </c>
      <c r="E40" s="12">
        <f t="shared" si="1"/>
        <v>-4.81783162351398</v>
      </c>
      <c r="F40">
        <f t="shared" si="2"/>
        <v>3.6547366359691684E-2</v>
      </c>
    </row>
    <row r="41" spans="1:6" x14ac:dyDescent="0.25">
      <c r="A41" s="1">
        <v>32</v>
      </c>
      <c r="B41" s="2">
        <v>84.5</v>
      </c>
      <c r="C41" s="2">
        <v>5.7</v>
      </c>
      <c r="D41" s="12">
        <f t="shared" si="0"/>
        <v>14.059575979104352</v>
      </c>
      <c r="E41" s="12">
        <f t="shared" si="1"/>
        <v>-8.3595759791043527</v>
      </c>
      <c r="F41">
        <f t="shared" si="2"/>
        <v>12.543953080356264</v>
      </c>
    </row>
    <row r="42" spans="1:6" x14ac:dyDescent="0.25">
      <c r="A42" s="1">
        <v>33</v>
      </c>
      <c r="B42" s="2">
        <v>79.099999999999994</v>
      </c>
      <c r="C42" s="2">
        <v>11.8</v>
      </c>
      <c r="D42" s="12">
        <f t="shared" si="0"/>
        <v>10.641818722006263</v>
      </c>
      <c r="E42" s="12">
        <f t="shared" si="1"/>
        <v>1.1581812779937373</v>
      </c>
      <c r="F42">
        <f t="shared" si="2"/>
        <v>90.587703205043354</v>
      </c>
    </row>
    <row r="43" spans="1:6" x14ac:dyDescent="0.25">
      <c r="A43" s="1">
        <v>34</v>
      </c>
      <c r="B43" s="2">
        <v>100.5</v>
      </c>
      <c r="C43" s="2">
        <v>21.3</v>
      </c>
      <c r="D43" s="12">
        <f t="shared" si="0"/>
        <v>24.186264148283868</v>
      </c>
      <c r="E43" s="12">
        <f t="shared" si="1"/>
        <v>-2.8862641482838676</v>
      </c>
      <c r="F43">
        <f t="shared" si="2"/>
        <v>16.357538806137836</v>
      </c>
    </row>
    <row r="44" spans="1:6" x14ac:dyDescent="0.25">
      <c r="A44" s="1">
        <v>35</v>
      </c>
      <c r="B44" s="2">
        <v>115.6</v>
      </c>
      <c r="C44" s="2">
        <v>32.299999999999997</v>
      </c>
      <c r="D44" s="12">
        <f t="shared" si="0"/>
        <v>33.743326107947027</v>
      </c>
      <c r="E44" s="12">
        <f t="shared" si="1"/>
        <v>-1.4433261079470299</v>
      </c>
      <c r="F44">
        <f t="shared" si="2"/>
        <v>2.0820701882511137</v>
      </c>
    </row>
    <row r="45" spans="1:6" x14ac:dyDescent="0.25">
      <c r="A45" s="1">
        <v>36</v>
      </c>
      <c r="B45" s="2">
        <v>113.1</v>
      </c>
      <c r="C45" s="2">
        <v>40.1</v>
      </c>
      <c r="D45" s="12">
        <f t="shared" si="0"/>
        <v>32.161031081512732</v>
      </c>
      <c r="E45" s="12">
        <f t="shared" si="1"/>
        <v>7.9389689184872694</v>
      </c>
      <c r="F45">
        <f t="shared" si="2"/>
        <v>88.027459963053786</v>
      </c>
    </row>
    <row r="46" spans="1:6" x14ac:dyDescent="0.25">
      <c r="A46" s="1">
        <v>37</v>
      </c>
      <c r="B46" s="2">
        <v>100.9</v>
      </c>
      <c r="C46" s="2">
        <v>24.2</v>
      </c>
      <c r="D46" s="12">
        <f t="shared" si="0"/>
        <v>24.43943135251336</v>
      </c>
      <c r="E46" s="12">
        <f t="shared" si="1"/>
        <v>-0.23943135251336045</v>
      </c>
      <c r="F46">
        <f t="shared" si="2"/>
        <v>66.886230992703176</v>
      </c>
    </row>
    <row r="47" spans="1:6" x14ac:dyDescent="0.25">
      <c r="A47" s="1">
        <v>38</v>
      </c>
      <c r="B47" s="2">
        <v>98.8</v>
      </c>
      <c r="C47" s="2">
        <v>28.4</v>
      </c>
      <c r="D47" s="12">
        <f t="shared" si="0"/>
        <v>23.110303530308542</v>
      </c>
      <c r="E47" s="12">
        <f t="shared" si="1"/>
        <v>5.2896964696914566</v>
      </c>
      <c r="F47">
        <f t="shared" si="2"/>
        <v>30.571254474279382</v>
      </c>
    </row>
    <row r="48" spans="1:6" x14ac:dyDescent="0.25">
      <c r="A48" s="1">
        <v>39</v>
      </c>
      <c r="B48" s="2">
        <v>148.1</v>
      </c>
      <c r="C48" s="2">
        <v>35.200000000000003</v>
      </c>
      <c r="D48" s="12">
        <f t="shared" si="0"/>
        <v>54.313161451592919</v>
      </c>
      <c r="E48" s="12">
        <f t="shared" si="1"/>
        <v>-19.113161451592916</v>
      </c>
      <c r="F48">
        <f t="shared" si="2"/>
        <v>595.49947472639144</v>
      </c>
    </row>
    <row r="49" spans="1:6" x14ac:dyDescent="0.25">
      <c r="A49" s="1">
        <v>40</v>
      </c>
      <c r="B49" s="2">
        <v>108.1</v>
      </c>
      <c r="C49" s="2">
        <v>32.6</v>
      </c>
      <c r="D49" s="12">
        <f t="shared" si="0"/>
        <v>28.996441028644128</v>
      </c>
      <c r="E49" s="12">
        <f t="shared" si="1"/>
        <v>3.6035589713558736</v>
      </c>
      <c r="F49">
        <f t="shared" si="2"/>
        <v>516.04938677441862</v>
      </c>
    </row>
    <row r="50" spans="1:6" x14ac:dyDescent="0.25">
      <c r="A50" s="1">
        <v>41</v>
      </c>
      <c r="B50" s="2">
        <v>126.2</v>
      </c>
      <c r="C50" s="2">
        <v>34.5</v>
      </c>
      <c r="D50" s="12">
        <f t="shared" si="0"/>
        <v>40.452257020028469</v>
      </c>
      <c r="E50" s="12">
        <f t="shared" si="1"/>
        <v>-5.952257020028469</v>
      </c>
      <c r="F50">
        <f t="shared" si="2"/>
        <v>91.31361926119672</v>
      </c>
    </row>
    <row r="51" spans="1:6" x14ac:dyDescent="0.25">
      <c r="A51" s="1">
        <v>42</v>
      </c>
      <c r="B51" s="2">
        <v>104.3</v>
      </c>
      <c r="C51" s="2">
        <v>32.9</v>
      </c>
      <c r="D51" s="12">
        <f t="shared" si="0"/>
        <v>26.591352588464005</v>
      </c>
      <c r="E51" s="12">
        <f t="shared" si="1"/>
        <v>6.3086474115359934</v>
      </c>
      <c r="F51">
        <f t="shared" si="2"/>
        <v>150.32977747995707</v>
      </c>
    </row>
    <row r="52" spans="1:6" x14ac:dyDescent="0.25">
      <c r="A52" s="1">
        <v>43</v>
      </c>
      <c r="B52" s="2">
        <v>111.2</v>
      </c>
      <c r="C52" s="2">
        <v>31.6</v>
      </c>
      <c r="D52" s="12">
        <f t="shared" si="0"/>
        <v>30.958486861422671</v>
      </c>
      <c r="E52" s="12">
        <f t="shared" si="1"/>
        <v>0.64151313857733072</v>
      </c>
      <c r="F52">
        <f t="shared" si="2"/>
        <v>32.116410867742708</v>
      </c>
    </row>
    <row r="53" spans="1:6" x14ac:dyDescent="0.25">
      <c r="A53" s="1">
        <v>44</v>
      </c>
      <c r="B53" s="2">
        <v>104.3</v>
      </c>
      <c r="C53" s="2">
        <v>32</v>
      </c>
      <c r="D53" s="12">
        <f t="shared" si="0"/>
        <v>26.591352588464005</v>
      </c>
      <c r="E53" s="12">
        <f t="shared" si="1"/>
        <v>5.4086474115359948</v>
      </c>
      <c r="F53">
        <f t="shared" si="2"/>
        <v>22.725569176417132</v>
      </c>
    </row>
    <row r="54" spans="1:6" x14ac:dyDescent="0.25">
      <c r="A54" s="1">
        <v>45</v>
      </c>
      <c r="B54" s="2">
        <v>76</v>
      </c>
      <c r="C54" s="2">
        <v>7.7</v>
      </c>
      <c r="D54" s="12">
        <f t="shared" si="0"/>
        <v>8.6797728892277419</v>
      </c>
      <c r="E54" s="12">
        <f t="shared" si="1"/>
        <v>-0.97977288922774175</v>
      </c>
      <c r="F54">
        <f t="shared" si="2"/>
        <v>40.811913939210228</v>
      </c>
    </row>
    <row r="55" spans="1:6" x14ac:dyDescent="0.25">
      <c r="A55" s="1">
        <v>46</v>
      </c>
      <c r="B55" s="2">
        <v>81.5</v>
      </c>
      <c r="C55" s="2">
        <v>13.9</v>
      </c>
      <c r="D55" s="12">
        <f t="shared" si="0"/>
        <v>12.160821947383198</v>
      </c>
      <c r="E55" s="12">
        <f t="shared" si="1"/>
        <v>1.7391780526168024</v>
      </c>
      <c r="F55">
        <f t="shared" si="2"/>
        <v>7.3926942241573332</v>
      </c>
    </row>
    <row r="56" spans="1:6" x14ac:dyDescent="0.25">
      <c r="A56" s="1">
        <v>47</v>
      </c>
      <c r="B56" s="2">
        <v>73.7</v>
      </c>
      <c r="C56" s="2">
        <v>10.8</v>
      </c>
      <c r="D56" s="12">
        <f t="shared" si="0"/>
        <v>7.2240614649081891</v>
      </c>
      <c r="E56" s="12">
        <f t="shared" si="1"/>
        <v>3.5759385350918116</v>
      </c>
      <c r="F56">
        <f t="shared" si="2"/>
        <v>3.3736890699818285</v>
      </c>
    </row>
    <row r="57" spans="1:6" x14ac:dyDescent="0.25">
      <c r="A57" s="1">
        <v>48</v>
      </c>
      <c r="B57" s="2">
        <v>79.5</v>
      </c>
      <c r="C57" s="2">
        <v>5.6</v>
      </c>
      <c r="D57" s="12">
        <f t="shared" si="0"/>
        <v>10.894985926235755</v>
      </c>
      <c r="E57" s="12">
        <f t="shared" si="1"/>
        <v>-5.2949859262357553</v>
      </c>
      <c r="F57">
        <f t="shared" si="2"/>
        <v>78.693300798579784</v>
      </c>
    </row>
    <row r="58" spans="1:6" x14ac:dyDescent="0.25">
      <c r="A58" s="1">
        <v>49</v>
      </c>
      <c r="B58" s="2">
        <v>83.4</v>
      </c>
      <c r="C58" s="2">
        <v>13.6</v>
      </c>
      <c r="D58" s="12">
        <f t="shared" si="0"/>
        <v>13.363366167473266</v>
      </c>
      <c r="E58" s="12">
        <f t="shared" si="1"/>
        <v>0.2366338325267332</v>
      </c>
      <c r="F58">
        <f t="shared" si="2"/>
        <v>30.59881715553157</v>
      </c>
    </row>
    <row r="59" spans="1:6" x14ac:dyDescent="0.25">
      <c r="A59" s="1">
        <v>50</v>
      </c>
      <c r="B59" s="2">
        <v>70.400000000000006</v>
      </c>
      <c r="C59" s="2">
        <v>4</v>
      </c>
      <c r="D59" s="12">
        <f t="shared" si="0"/>
        <v>5.1354320300149112</v>
      </c>
      <c r="E59" s="12">
        <f t="shared" si="1"/>
        <v>-1.1354320300149112</v>
      </c>
      <c r="F59">
        <f t="shared" si="2"/>
        <v>1.8825647311521467</v>
      </c>
    </row>
    <row r="60" spans="1:6" x14ac:dyDescent="0.25">
      <c r="A60" s="1">
        <v>51</v>
      </c>
      <c r="B60" s="2">
        <v>86.7</v>
      </c>
      <c r="C60" s="2">
        <v>10.199999999999999</v>
      </c>
      <c r="D60" s="12">
        <f t="shared" si="0"/>
        <v>15.451995602366537</v>
      </c>
      <c r="E60" s="12">
        <f t="shared" si="1"/>
        <v>-5.251995602366538</v>
      </c>
      <c r="F60">
        <f t="shared" si="2"/>
        <v>16.946095645212388</v>
      </c>
    </row>
    <row r="61" spans="1:6" x14ac:dyDescent="0.25">
      <c r="A61" s="1">
        <v>52</v>
      </c>
      <c r="B61" s="2">
        <v>77.900000000000006</v>
      </c>
      <c r="C61" s="2">
        <v>6.6</v>
      </c>
      <c r="D61" s="12">
        <f t="shared" si="0"/>
        <v>9.8823171093178104</v>
      </c>
      <c r="E61" s="12">
        <f t="shared" si="1"/>
        <v>-3.2823171093178107</v>
      </c>
      <c r="F61">
        <f t="shared" si="2"/>
        <v>3.8796333659787048</v>
      </c>
    </row>
    <row r="62" spans="1:6" x14ac:dyDescent="0.25">
      <c r="A62" s="1">
        <v>53</v>
      </c>
      <c r="B62" s="2">
        <v>82</v>
      </c>
      <c r="C62" s="2">
        <v>8</v>
      </c>
      <c r="D62" s="12">
        <f t="shared" si="0"/>
        <v>12.477280952670057</v>
      </c>
      <c r="E62" s="12">
        <f t="shared" si="1"/>
        <v>-4.477280952670057</v>
      </c>
      <c r="F62">
        <f t="shared" si="2"/>
        <v>1.4279385869191716</v>
      </c>
    </row>
    <row r="63" spans="1:6" x14ac:dyDescent="0.25">
      <c r="A63" s="1">
        <v>54</v>
      </c>
      <c r="B63" s="2">
        <v>79.599999999999994</v>
      </c>
      <c r="C63" s="2">
        <v>6.3</v>
      </c>
      <c r="D63" s="12">
        <f t="shared" si="0"/>
        <v>10.95827772729313</v>
      </c>
      <c r="E63" s="12">
        <f t="shared" si="1"/>
        <v>-4.6582777272931297</v>
      </c>
      <c r="F63">
        <f t="shared" si="2"/>
        <v>3.2759832423955387E-2</v>
      </c>
    </row>
    <row r="64" spans="1:6" x14ac:dyDescent="0.25">
      <c r="A64" s="1">
        <v>55</v>
      </c>
      <c r="B64" s="2">
        <v>77.599999999999994</v>
      </c>
      <c r="C64" s="2">
        <v>3.9</v>
      </c>
      <c r="D64" s="12">
        <f t="shared" si="0"/>
        <v>9.6924417061456865</v>
      </c>
      <c r="E64" s="12">
        <f t="shared" si="1"/>
        <v>-5.7924417061456861</v>
      </c>
      <c r="F64">
        <f t="shared" si="2"/>
        <v>1.286327930926662</v>
      </c>
    </row>
    <row r="65" spans="1:6" x14ac:dyDescent="0.25">
      <c r="A65" s="1">
        <v>56</v>
      </c>
      <c r="B65" s="2">
        <v>100</v>
      </c>
      <c r="C65" s="2">
        <v>22.6</v>
      </c>
      <c r="D65" s="12">
        <f t="shared" si="0"/>
        <v>23.869805142997009</v>
      </c>
      <c r="E65" s="12">
        <f t="shared" si="1"/>
        <v>-1.2698051429970079</v>
      </c>
      <c r="F65">
        <f t="shared" si="2"/>
        <v>20.454241482329287</v>
      </c>
    </row>
    <row r="66" spans="1:6" x14ac:dyDescent="0.25">
      <c r="A66" s="1">
        <v>57</v>
      </c>
      <c r="B66" s="2">
        <v>99.8</v>
      </c>
      <c r="C66" s="2">
        <v>20.399999999999999</v>
      </c>
      <c r="D66" s="12">
        <f t="shared" si="0"/>
        <v>23.74322154088226</v>
      </c>
      <c r="E66" s="12">
        <f t="shared" si="1"/>
        <v>-3.3432215408822614</v>
      </c>
      <c r="F66">
        <f t="shared" si="2"/>
        <v>4.2990555590194601</v>
      </c>
    </row>
    <row r="67" spans="1:6" x14ac:dyDescent="0.25">
      <c r="A67" s="1">
        <v>58</v>
      </c>
      <c r="B67" s="2">
        <v>104.2</v>
      </c>
      <c r="C67" s="2">
        <v>28</v>
      </c>
      <c r="D67" s="12">
        <f t="shared" si="0"/>
        <v>26.528060787406631</v>
      </c>
      <c r="E67" s="12">
        <f t="shared" si="1"/>
        <v>1.4719392125933695</v>
      </c>
      <c r="F67">
        <f t="shared" si="2"/>
        <v>23.185773081812005</v>
      </c>
    </row>
    <row r="68" spans="1:6" x14ac:dyDescent="0.25">
      <c r="A68" s="1">
        <v>59</v>
      </c>
      <c r="B68" s="2">
        <v>105.3</v>
      </c>
      <c r="C68" s="2">
        <v>31.5</v>
      </c>
      <c r="D68" s="12">
        <f t="shared" si="0"/>
        <v>27.224270599037723</v>
      </c>
      <c r="E68" s="12">
        <f t="shared" si="1"/>
        <v>4.2757294009622768</v>
      </c>
      <c r="F68">
        <f t="shared" si="2"/>
        <v>7.861239420393753</v>
      </c>
    </row>
    <row r="69" spans="1:6" x14ac:dyDescent="0.25">
      <c r="A69" s="1">
        <v>60</v>
      </c>
      <c r="B69" s="2">
        <v>98.3</v>
      </c>
      <c r="C69" s="2">
        <v>24.6</v>
      </c>
      <c r="D69" s="12">
        <f t="shared" si="0"/>
        <v>22.793844525021683</v>
      </c>
      <c r="E69" s="12">
        <f t="shared" si="1"/>
        <v>1.8061554749783184</v>
      </c>
      <c r="F69">
        <f t="shared" si="2"/>
        <v>6.0987953758998215</v>
      </c>
    </row>
    <row r="70" spans="1:6" x14ac:dyDescent="0.25">
      <c r="A70" s="1">
        <v>61</v>
      </c>
      <c r="B70" s="2">
        <v>104.8</v>
      </c>
      <c r="C70" s="2">
        <v>26.1</v>
      </c>
      <c r="D70" s="12">
        <f t="shared" si="0"/>
        <v>26.907811593750864</v>
      </c>
      <c r="E70" s="12">
        <f t="shared" si="1"/>
        <v>-0.80781159375086276</v>
      </c>
      <c r="F70">
        <f t="shared" si="2"/>
        <v>6.8328238364006273</v>
      </c>
    </row>
    <row r="71" spans="1:6" x14ac:dyDescent="0.25">
      <c r="A71" s="1">
        <v>62</v>
      </c>
      <c r="B71" s="2">
        <v>94.7</v>
      </c>
      <c r="C71" s="2">
        <v>29.8</v>
      </c>
      <c r="D71" s="12">
        <f t="shared" si="0"/>
        <v>20.515339686956295</v>
      </c>
      <c r="E71" s="12">
        <f t="shared" si="1"/>
        <v>9.2846603130437053</v>
      </c>
      <c r="F71">
        <f t="shared" si="2"/>
        <v>101.85798918943759</v>
      </c>
    </row>
    <row r="72" spans="1:6" x14ac:dyDescent="0.25">
      <c r="A72" s="1">
        <v>63</v>
      </c>
      <c r="B72" s="2">
        <v>102.4</v>
      </c>
      <c r="C72" s="2">
        <v>30.7</v>
      </c>
      <c r="D72" s="12">
        <f t="shared" si="0"/>
        <v>25.388808368373944</v>
      </c>
      <c r="E72" s="12">
        <f t="shared" si="1"/>
        <v>5.3111916316260555</v>
      </c>
      <c r="F72">
        <f t="shared" si="2"/>
        <v>15.788453362206917</v>
      </c>
    </row>
    <row r="73" spans="1:6" x14ac:dyDescent="0.25">
      <c r="A73" s="1">
        <v>64</v>
      </c>
      <c r="B73" s="2">
        <v>99.7</v>
      </c>
      <c r="C73" s="2">
        <v>25.8</v>
      </c>
      <c r="D73" s="12">
        <f t="shared" si="0"/>
        <v>23.679929739824892</v>
      </c>
      <c r="E73" s="12">
        <f t="shared" si="1"/>
        <v>2.1200702601751082</v>
      </c>
      <c r="F73">
        <f t="shared" si="2"/>
        <v>10.183255607330974</v>
      </c>
    </row>
    <row r="74" spans="1:6" x14ac:dyDescent="0.25">
      <c r="A74" s="1">
        <v>65</v>
      </c>
      <c r="B74" s="2">
        <v>105.5</v>
      </c>
      <c r="C74" s="2">
        <v>32.299999999999997</v>
      </c>
      <c r="D74" s="12">
        <f t="shared" ref="D74:D137" si="3">$O$6+$N$6*B74</f>
        <v>27.350854201152472</v>
      </c>
      <c r="E74" s="12">
        <f t="shared" ref="E74:E137" si="4">(C74-D74)</f>
        <v>4.9491457988475247</v>
      </c>
      <c r="F74">
        <f t="shared" si="2"/>
        <v>8.0036684035146237</v>
      </c>
    </row>
    <row r="75" spans="1:6" x14ac:dyDescent="0.25">
      <c r="A75" s="1">
        <v>66</v>
      </c>
      <c r="B75" s="2">
        <v>100.3</v>
      </c>
      <c r="C75" s="2">
        <v>30</v>
      </c>
      <c r="D75" s="12">
        <f t="shared" si="3"/>
        <v>24.059680546169119</v>
      </c>
      <c r="E75" s="12">
        <f t="shared" si="4"/>
        <v>5.940319453830881</v>
      </c>
      <c r="F75">
        <f t="shared" si="2"/>
        <v>0.9824252143330654</v>
      </c>
    </row>
    <row r="76" spans="1:6" x14ac:dyDescent="0.25">
      <c r="A76" s="1">
        <v>67</v>
      </c>
      <c r="B76" s="2">
        <v>83.9</v>
      </c>
      <c r="C76" s="2">
        <v>21.5</v>
      </c>
      <c r="D76" s="12">
        <f t="shared" si="3"/>
        <v>13.679825172760125</v>
      </c>
      <c r="E76" s="12">
        <f t="shared" si="4"/>
        <v>7.8201748272398746</v>
      </c>
      <c r="F76">
        <f t="shared" ref="F76:F139" si="5">(E76-E75)^2</f>
        <v>3.5338562249346666</v>
      </c>
    </row>
    <row r="77" spans="1:6" x14ac:dyDescent="0.25">
      <c r="A77" s="1">
        <v>68</v>
      </c>
      <c r="B77" s="2">
        <v>86.6</v>
      </c>
      <c r="C77" s="2">
        <v>13.8</v>
      </c>
      <c r="D77" s="12">
        <f t="shared" si="3"/>
        <v>15.388703801309163</v>
      </c>
      <c r="E77" s="12">
        <f t="shared" si="4"/>
        <v>-1.5887038013091619</v>
      </c>
      <c r="F77">
        <f t="shared" si="5"/>
        <v>88.526997046766795</v>
      </c>
    </row>
    <row r="78" spans="1:6" x14ac:dyDescent="0.25">
      <c r="A78" s="1">
        <v>69</v>
      </c>
      <c r="B78" s="2">
        <v>78.400000000000006</v>
      </c>
      <c r="C78" s="2">
        <v>6.3</v>
      </c>
      <c r="D78" s="12">
        <f t="shared" si="3"/>
        <v>10.198776114604669</v>
      </c>
      <c r="E78" s="12">
        <f t="shared" si="4"/>
        <v>-3.8987761146046696</v>
      </c>
      <c r="F78">
        <f t="shared" si="5"/>
        <v>5.336434092654458</v>
      </c>
    </row>
    <row r="79" spans="1:6" x14ac:dyDescent="0.25">
      <c r="A79" s="1">
        <v>70</v>
      </c>
      <c r="B79" s="2">
        <v>84.6</v>
      </c>
      <c r="C79" s="2">
        <v>12.9</v>
      </c>
      <c r="D79" s="12">
        <f t="shared" si="3"/>
        <v>14.122867780161727</v>
      </c>
      <c r="E79" s="12">
        <f t="shared" si="4"/>
        <v>-1.2228677801617263</v>
      </c>
      <c r="F79">
        <f t="shared" si="5"/>
        <v>7.1604854143412071</v>
      </c>
    </row>
    <row r="80" spans="1:6" x14ac:dyDescent="0.25">
      <c r="A80" s="1">
        <v>71</v>
      </c>
      <c r="B80" s="2">
        <v>91.5</v>
      </c>
      <c r="C80" s="2">
        <v>24.3</v>
      </c>
      <c r="D80" s="12">
        <f t="shared" si="3"/>
        <v>18.490002053120392</v>
      </c>
      <c r="E80" s="12">
        <f t="shared" si="4"/>
        <v>5.8099979468796086</v>
      </c>
      <c r="F80">
        <f t="shared" si="5"/>
        <v>49.461200334592647</v>
      </c>
    </row>
    <row r="81" spans="1:6" x14ac:dyDescent="0.25">
      <c r="A81" s="1">
        <v>72</v>
      </c>
      <c r="B81" s="2">
        <v>82.8</v>
      </c>
      <c r="C81" s="2">
        <v>8.8000000000000007</v>
      </c>
      <c r="D81" s="12">
        <f t="shared" si="3"/>
        <v>12.983615361129033</v>
      </c>
      <c r="E81" s="12">
        <f t="shared" si="4"/>
        <v>-4.1836153611290321</v>
      </c>
      <c r="F81">
        <f t="shared" si="5"/>
        <v>99.872306950007399</v>
      </c>
    </row>
    <row r="82" spans="1:6" x14ac:dyDescent="0.25">
      <c r="A82" s="1">
        <v>73</v>
      </c>
      <c r="B82" s="2">
        <v>82.9</v>
      </c>
      <c r="C82" s="2">
        <v>8.5</v>
      </c>
      <c r="D82" s="12">
        <f t="shared" si="3"/>
        <v>13.046907162186407</v>
      </c>
      <c r="E82" s="12">
        <f t="shared" si="4"/>
        <v>-4.5469071621864074</v>
      </c>
      <c r="F82">
        <f t="shared" si="5"/>
        <v>0.13198093271551159</v>
      </c>
    </row>
    <row r="83" spans="1:6" x14ac:dyDescent="0.25">
      <c r="A83" s="1">
        <v>74</v>
      </c>
      <c r="B83" s="2">
        <v>76</v>
      </c>
      <c r="C83" s="2">
        <v>13.5</v>
      </c>
      <c r="D83" s="12">
        <f t="shared" si="3"/>
        <v>8.6797728892277419</v>
      </c>
      <c r="E83" s="12">
        <f t="shared" si="4"/>
        <v>4.8202271107722581</v>
      </c>
      <c r="F83">
        <f t="shared" si="5"/>
        <v>87.743204487636874</v>
      </c>
    </row>
    <row r="84" spans="1:6" x14ac:dyDescent="0.25">
      <c r="A84" s="1">
        <v>75</v>
      </c>
      <c r="B84" s="2">
        <v>83.3</v>
      </c>
      <c r="C84" s="2">
        <v>11.8</v>
      </c>
      <c r="D84" s="12">
        <f t="shared" si="3"/>
        <v>13.300074366415892</v>
      </c>
      <c r="E84" s="12">
        <f t="shared" si="4"/>
        <v>-1.5000743664158911</v>
      </c>
      <c r="F84">
        <f t="shared" si="5"/>
        <v>39.946210762546698</v>
      </c>
    </row>
    <row r="85" spans="1:6" x14ac:dyDescent="0.25">
      <c r="A85" s="1">
        <v>76</v>
      </c>
      <c r="B85" s="2">
        <v>81.8</v>
      </c>
      <c r="C85" s="2">
        <v>18.5</v>
      </c>
      <c r="D85" s="12">
        <f t="shared" si="3"/>
        <v>12.350697350555308</v>
      </c>
      <c r="E85" s="12">
        <f t="shared" si="4"/>
        <v>6.1493026494446923</v>
      </c>
      <c r="F85">
        <f t="shared" si="5"/>
        <v>58.512968730776166</v>
      </c>
    </row>
    <row r="86" spans="1:6" x14ac:dyDescent="0.25">
      <c r="A86" s="1">
        <v>77</v>
      </c>
      <c r="B86" s="2">
        <v>78.8</v>
      </c>
      <c r="C86" s="2">
        <v>8.8000000000000007</v>
      </c>
      <c r="D86" s="12">
        <f t="shared" si="3"/>
        <v>10.451943318834154</v>
      </c>
      <c r="E86" s="12">
        <f t="shared" si="4"/>
        <v>-1.651943318834153</v>
      </c>
      <c r="F86">
        <f t="shared" si="5"/>
        <v>60.859438657586942</v>
      </c>
    </row>
    <row r="87" spans="1:6" x14ac:dyDescent="0.25">
      <c r="A87" s="1">
        <v>78</v>
      </c>
      <c r="B87" s="2">
        <v>95</v>
      </c>
      <c r="C87" s="2">
        <v>22.2</v>
      </c>
      <c r="D87" s="12">
        <f t="shared" si="3"/>
        <v>20.705215090128412</v>
      </c>
      <c r="E87" s="12">
        <f t="shared" si="4"/>
        <v>1.4947849098715871</v>
      </c>
      <c r="F87">
        <f t="shared" si="5"/>
        <v>9.9018985453335642</v>
      </c>
    </row>
    <row r="88" spans="1:6" x14ac:dyDescent="0.25">
      <c r="A88" s="1">
        <v>79</v>
      </c>
      <c r="B88" s="2">
        <v>95.4</v>
      </c>
      <c r="C88" s="2">
        <v>21.5</v>
      </c>
      <c r="D88" s="12">
        <f t="shared" si="3"/>
        <v>20.958382294357904</v>
      </c>
      <c r="E88" s="12">
        <f t="shared" si="4"/>
        <v>0.54161770564209633</v>
      </c>
      <c r="F88">
        <f t="shared" si="5"/>
        <v>0.90852771921866371</v>
      </c>
    </row>
    <row r="89" spans="1:6" x14ac:dyDescent="0.25">
      <c r="A89" s="1">
        <v>80</v>
      </c>
      <c r="B89" s="2">
        <v>98.6</v>
      </c>
      <c r="C89" s="2">
        <v>18.8</v>
      </c>
      <c r="D89" s="12">
        <f t="shared" si="3"/>
        <v>22.9837199281938</v>
      </c>
      <c r="E89" s="12">
        <f t="shared" si="4"/>
        <v>-4.1837199281937991</v>
      </c>
      <c r="F89">
        <f t="shared" si="5"/>
        <v>22.328815753745818</v>
      </c>
    </row>
    <row r="90" spans="1:6" x14ac:dyDescent="0.25">
      <c r="A90" s="1">
        <v>81</v>
      </c>
      <c r="B90" s="2">
        <v>95.8</v>
      </c>
      <c r="C90" s="2">
        <v>31.4</v>
      </c>
      <c r="D90" s="12">
        <f t="shared" si="3"/>
        <v>21.211549498587388</v>
      </c>
      <c r="E90" s="12">
        <f t="shared" si="4"/>
        <v>10.188450501412611</v>
      </c>
      <c r="F90">
        <f t="shared" si="5"/>
        <v>206.5592828576529</v>
      </c>
    </row>
    <row r="91" spans="1:6" x14ac:dyDescent="0.25">
      <c r="A91" s="1">
        <v>82</v>
      </c>
      <c r="B91" s="2">
        <v>89</v>
      </c>
      <c r="C91" s="2">
        <v>26.8</v>
      </c>
      <c r="D91" s="12">
        <f t="shared" si="3"/>
        <v>16.90770702668609</v>
      </c>
      <c r="E91" s="12">
        <f t="shared" si="4"/>
        <v>9.8922929733139107</v>
      </c>
      <c r="F91">
        <f t="shared" si="5"/>
        <v>8.7709281449532217E-2</v>
      </c>
    </row>
    <row r="92" spans="1:6" x14ac:dyDescent="0.25">
      <c r="A92" s="1">
        <v>83</v>
      </c>
      <c r="B92" s="2">
        <v>97.8</v>
      </c>
      <c r="C92" s="2">
        <v>18.399999999999999</v>
      </c>
      <c r="D92" s="12">
        <f t="shared" si="3"/>
        <v>22.477385519734824</v>
      </c>
      <c r="E92" s="12">
        <f t="shared" si="4"/>
        <v>-4.0773855197348254</v>
      </c>
      <c r="F92">
        <f t="shared" si="5"/>
        <v>195.15191719914841</v>
      </c>
    </row>
    <row r="93" spans="1:6" x14ac:dyDescent="0.25">
      <c r="A93" s="1">
        <v>84</v>
      </c>
      <c r="B93" s="2">
        <v>94.9</v>
      </c>
      <c r="C93" s="2">
        <v>27</v>
      </c>
      <c r="D93" s="12">
        <f t="shared" si="3"/>
        <v>20.641923289071045</v>
      </c>
      <c r="E93" s="12">
        <f t="shared" si="4"/>
        <v>6.3580767109289553</v>
      </c>
      <c r="F93">
        <f t="shared" si="5"/>
        <v>108.89887196761029</v>
      </c>
    </row>
    <row r="94" spans="1:6" x14ac:dyDescent="0.25">
      <c r="A94" s="1">
        <v>85</v>
      </c>
      <c r="B94" s="2">
        <v>99.8</v>
      </c>
      <c r="C94" s="2">
        <v>27</v>
      </c>
      <c r="D94" s="12">
        <f t="shared" si="3"/>
        <v>23.74322154088226</v>
      </c>
      <c r="E94" s="12">
        <f t="shared" si="4"/>
        <v>3.25677845911774</v>
      </c>
      <c r="F94">
        <f t="shared" si="5"/>
        <v>9.6180508466873</v>
      </c>
    </row>
    <row r="95" spans="1:6" x14ac:dyDescent="0.25">
      <c r="A95" s="1">
        <v>86</v>
      </c>
      <c r="B95" s="2">
        <v>89.7</v>
      </c>
      <c r="C95" s="2">
        <v>26.6</v>
      </c>
      <c r="D95" s="12">
        <f t="shared" si="3"/>
        <v>17.350749634087698</v>
      </c>
      <c r="E95" s="12">
        <f t="shared" si="4"/>
        <v>9.2492503659123031</v>
      </c>
      <c r="F95">
        <f t="shared" si="5"/>
        <v>35.90971955372207</v>
      </c>
    </row>
    <row r="96" spans="1:6" x14ac:dyDescent="0.25">
      <c r="A96" s="1">
        <v>87</v>
      </c>
      <c r="B96" s="2">
        <v>88.1</v>
      </c>
      <c r="C96" s="2">
        <v>14.9</v>
      </c>
      <c r="D96" s="12">
        <f t="shared" si="3"/>
        <v>16.33808081716974</v>
      </c>
      <c r="E96" s="12">
        <f t="shared" si="4"/>
        <v>-1.4380808171697392</v>
      </c>
      <c r="F96">
        <f t="shared" si="5"/>
        <v>114.2190478168778</v>
      </c>
    </row>
    <row r="97" spans="1:6" x14ac:dyDescent="0.25">
      <c r="A97" s="1">
        <v>88</v>
      </c>
      <c r="B97" s="2">
        <v>90.9</v>
      </c>
      <c r="C97" s="2">
        <v>23.1</v>
      </c>
      <c r="D97" s="12">
        <f t="shared" si="3"/>
        <v>18.110251246776166</v>
      </c>
      <c r="E97" s="12">
        <f t="shared" si="4"/>
        <v>4.9897487532238358</v>
      </c>
      <c r="F97">
        <f t="shared" si="5"/>
        <v>41.316992986026051</v>
      </c>
    </row>
    <row r="98" spans="1:6" x14ac:dyDescent="0.25">
      <c r="A98" s="1">
        <v>89</v>
      </c>
      <c r="B98" s="2">
        <v>86</v>
      </c>
      <c r="C98" s="2">
        <v>8.3000000000000007</v>
      </c>
      <c r="D98" s="12">
        <f t="shared" si="3"/>
        <v>15.008952994964936</v>
      </c>
      <c r="E98" s="12">
        <f t="shared" si="4"/>
        <v>-6.7089529949649354</v>
      </c>
      <c r="F98">
        <f t="shared" si="5"/>
        <v>136.85962259307502</v>
      </c>
    </row>
    <row r="99" spans="1:6" x14ac:dyDescent="0.25">
      <c r="A99" s="1">
        <v>90</v>
      </c>
      <c r="B99" s="2">
        <v>86.5</v>
      </c>
      <c r="C99" s="2">
        <v>14.1</v>
      </c>
      <c r="D99" s="12">
        <f t="shared" si="3"/>
        <v>15.325412000251795</v>
      </c>
      <c r="E99" s="12">
        <f t="shared" si="4"/>
        <v>-1.2254120002517954</v>
      </c>
      <c r="F99">
        <f t="shared" si="5"/>
        <v>30.069221840699573</v>
      </c>
    </row>
    <row r="100" spans="1:6" x14ac:dyDescent="0.25">
      <c r="A100" s="1">
        <v>91</v>
      </c>
      <c r="B100" s="2">
        <v>95.6</v>
      </c>
      <c r="C100" s="2">
        <v>20.5</v>
      </c>
      <c r="D100" s="12">
        <f t="shared" si="3"/>
        <v>21.084965896472639</v>
      </c>
      <c r="E100" s="12">
        <f t="shared" si="4"/>
        <v>-0.58496589647263875</v>
      </c>
      <c r="F100">
        <f t="shared" si="5"/>
        <v>0.41017121184590233</v>
      </c>
    </row>
    <row r="101" spans="1:6" x14ac:dyDescent="0.25">
      <c r="A101" s="1">
        <v>92</v>
      </c>
      <c r="B101" s="2">
        <v>93.2</v>
      </c>
      <c r="C101" s="2">
        <v>18.2</v>
      </c>
      <c r="D101" s="12">
        <f t="shared" si="3"/>
        <v>19.565962671095718</v>
      </c>
      <c r="E101" s="12">
        <f t="shared" si="4"/>
        <v>-1.3659626710957191</v>
      </c>
      <c r="F101">
        <f t="shared" si="5"/>
        <v>0.60995596197165458</v>
      </c>
    </row>
    <row r="102" spans="1:6" x14ac:dyDescent="0.25">
      <c r="A102" s="1">
        <v>93</v>
      </c>
      <c r="B102" s="2">
        <v>83.1</v>
      </c>
      <c r="C102" s="2">
        <v>8.5</v>
      </c>
      <c r="D102" s="12">
        <f t="shared" si="3"/>
        <v>13.173490764301143</v>
      </c>
      <c r="E102" s="12">
        <f t="shared" si="4"/>
        <v>-4.6734907643011425</v>
      </c>
      <c r="F102">
        <f t="shared" si="5"/>
        <v>10.939742087343104</v>
      </c>
    </row>
    <row r="103" spans="1:6" x14ac:dyDescent="0.25">
      <c r="A103" s="1">
        <v>94</v>
      </c>
      <c r="B103" s="2">
        <v>97.5</v>
      </c>
      <c r="C103" s="2">
        <v>24.9</v>
      </c>
      <c r="D103" s="12">
        <f t="shared" si="3"/>
        <v>22.287510116562707</v>
      </c>
      <c r="E103" s="12">
        <f t="shared" si="4"/>
        <v>2.6124898834372914</v>
      </c>
      <c r="F103">
        <f t="shared" si="5"/>
        <v>53.085513999218968</v>
      </c>
    </row>
    <row r="104" spans="1:6" x14ac:dyDescent="0.25">
      <c r="A104" s="1">
        <v>95</v>
      </c>
      <c r="B104" s="2">
        <v>88.8</v>
      </c>
      <c r="C104" s="2">
        <v>9</v>
      </c>
      <c r="D104" s="12">
        <f t="shared" si="3"/>
        <v>16.781123424571348</v>
      </c>
      <c r="E104" s="12">
        <f t="shared" si="4"/>
        <v>-7.7811234245713479</v>
      </c>
      <c r="F104">
        <f t="shared" si="5"/>
        <v>108.02719759641428</v>
      </c>
    </row>
    <row r="105" spans="1:6" x14ac:dyDescent="0.25">
      <c r="A105" s="1">
        <v>96</v>
      </c>
      <c r="B105" s="2">
        <v>99.2</v>
      </c>
      <c r="C105" s="2">
        <v>17.399999999999999</v>
      </c>
      <c r="D105" s="12">
        <f t="shared" si="3"/>
        <v>23.363470734538033</v>
      </c>
      <c r="E105" s="12">
        <f t="shared" si="4"/>
        <v>-5.9634707345380349</v>
      </c>
      <c r="F105">
        <f t="shared" si="5"/>
        <v>3.3038613015853389</v>
      </c>
    </row>
    <row r="106" spans="1:6" x14ac:dyDescent="0.25">
      <c r="A106" s="1">
        <v>97</v>
      </c>
      <c r="B106" s="2">
        <v>91.6</v>
      </c>
      <c r="C106" s="2">
        <v>9.6</v>
      </c>
      <c r="D106" s="12">
        <f t="shared" si="3"/>
        <v>18.55329385417776</v>
      </c>
      <c r="E106" s="12">
        <f t="shared" si="4"/>
        <v>-8.95329385417776</v>
      </c>
      <c r="F106">
        <f t="shared" si="5"/>
        <v>8.939042286732219</v>
      </c>
    </row>
    <row r="107" spans="1:6" x14ac:dyDescent="0.25">
      <c r="A107" s="1">
        <v>98</v>
      </c>
      <c r="B107" s="2">
        <v>86.7</v>
      </c>
      <c r="C107" s="2">
        <v>11.3</v>
      </c>
      <c r="D107" s="12">
        <f t="shared" si="3"/>
        <v>15.451995602366537</v>
      </c>
      <c r="E107" s="12">
        <f t="shared" si="4"/>
        <v>-4.1519956023665365</v>
      </c>
      <c r="F107">
        <f t="shared" si="5"/>
        <v>23.052464902845511</v>
      </c>
    </row>
    <row r="108" spans="1:6" x14ac:dyDescent="0.25">
      <c r="A108" s="1">
        <v>99</v>
      </c>
      <c r="B108" s="2">
        <v>88.2</v>
      </c>
      <c r="C108" s="2">
        <v>17.8</v>
      </c>
      <c r="D108" s="12">
        <f t="shared" si="3"/>
        <v>16.401372618227121</v>
      </c>
      <c r="E108" s="12">
        <f t="shared" si="4"/>
        <v>1.3986273817728794</v>
      </c>
      <c r="F108">
        <f t="shared" si="5"/>
        <v>30.809415512056756</v>
      </c>
    </row>
    <row r="109" spans="1:6" x14ac:dyDescent="0.25">
      <c r="A109" s="1">
        <v>100</v>
      </c>
      <c r="B109" s="2">
        <v>94</v>
      </c>
      <c r="C109" s="2">
        <v>22.2</v>
      </c>
      <c r="D109" s="12">
        <f t="shared" si="3"/>
        <v>20.072297079554694</v>
      </c>
      <c r="E109" s="12">
        <f t="shared" si="4"/>
        <v>2.1277029204453051</v>
      </c>
      <c r="F109">
        <f t="shared" si="5"/>
        <v>0.53155114109048773</v>
      </c>
    </row>
    <row r="110" spans="1:6" x14ac:dyDescent="0.25">
      <c r="A110" s="1">
        <v>101</v>
      </c>
      <c r="B110" s="2">
        <v>95</v>
      </c>
      <c r="C110" s="2">
        <v>21.2</v>
      </c>
      <c r="D110" s="12">
        <f t="shared" si="3"/>
        <v>20.705215090128412</v>
      </c>
      <c r="E110" s="12">
        <f t="shared" si="4"/>
        <v>0.49478490987158708</v>
      </c>
      <c r="F110">
        <f t="shared" si="5"/>
        <v>2.666421229256029</v>
      </c>
    </row>
    <row r="111" spans="1:6" x14ac:dyDescent="0.25">
      <c r="A111" s="1">
        <v>102</v>
      </c>
      <c r="B111" s="2">
        <v>92</v>
      </c>
      <c r="C111" s="2">
        <v>20.399999999999999</v>
      </c>
      <c r="D111" s="12">
        <f t="shared" si="3"/>
        <v>18.806461058407251</v>
      </c>
      <c r="E111" s="12">
        <f t="shared" si="4"/>
        <v>1.5935389415927474</v>
      </c>
      <c r="F111">
        <f t="shared" si="5"/>
        <v>1.2072604222235046</v>
      </c>
    </row>
    <row r="112" spans="1:6" x14ac:dyDescent="0.25">
      <c r="A112" s="1">
        <v>103</v>
      </c>
      <c r="B112" s="2">
        <v>89.2</v>
      </c>
      <c r="C112" s="2">
        <v>20.100000000000001</v>
      </c>
      <c r="D112" s="12">
        <f t="shared" si="3"/>
        <v>17.034290628800839</v>
      </c>
      <c r="E112" s="12">
        <f t="shared" si="4"/>
        <v>3.0657093711991621</v>
      </c>
      <c r="F112">
        <f t="shared" si="5"/>
        <v>2.1672857738075355</v>
      </c>
    </row>
    <row r="113" spans="1:6" x14ac:dyDescent="0.25">
      <c r="A113" s="1">
        <v>104</v>
      </c>
      <c r="B113" s="2">
        <v>95.5</v>
      </c>
      <c r="C113" s="2">
        <v>22.3</v>
      </c>
      <c r="D113" s="12">
        <f t="shared" si="3"/>
        <v>21.021674095415271</v>
      </c>
      <c r="E113" s="12">
        <f t="shared" si="4"/>
        <v>1.2783259045847295</v>
      </c>
      <c r="F113">
        <f t="shared" si="5"/>
        <v>3.1947396567266266</v>
      </c>
    </row>
    <row r="114" spans="1:6" x14ac:dyDescent="0.25">
      <c r="A114" s="1">
        <v>105</v>
      </c>
      <c r="B114" s="2">
        <v>98.6</v>
      </c>
      <c r="C114" s="2">
        <v>25.4</v>
      </c>
      <c r="D114" s="12">
        <f t="shared" si="3"/>
        <v>22.9837199281938</v>
      </c>
      <c r="E114" s="12">
        <f t="shared" si="4"/>
        <v>2.4162800718061987</v>
      </c>
      <c r="F114">
        <f t="shared" si="5"/>
        <v>1.2949396866967076</v>
      </c>
    </row>
    <row r="115" spans="1:6" x14ac:dyDescent="0.25">
      <c r="A115" s="1">
        <v>106</v>
      </c>
      <c r="B115" s="2">
        <v>87.3</v>
      </c>
      <c r="C115" s="2">
        <v>18</v>
      </c>
      <c r="D115" s="12">
        <f t="shared" si="3"/>
        <v>15.831746408710771</v>
      </c>
      <c r="E115" s="12">
        <f t="shared" si="4"/>
        <v>2.1682535912892291</v>
      </c>
      <c r="F115">
        <f t="shared" si="5"/>
        <v>6.1517135037634715E-2</v>
      </c>
    </row>
    <row r="116" spans="1:6" x14ac:dyDescent="0.25">
      <c r="A116" s="1">
        <v>107</v>
      </c>
      <c r="B116" s="2">
        <v>102.8</v>
      </c>
      <c r="C116" s="2">
        <v>19.3</v>
      </c>
      <c r="D116" s="12">
        <f t="shared" si="3"/>
        <v>25.641975572603428</v>
      </c>
      <c r="E116" s="12">
        <f t="shared" si="4"/>
        <v>-6.3419755726034275</v>
      </c>
      <c r="F116">
        <f t="shared" si="5"/>
        <v>72.424000421969112</v>
      </c>
    </row>
    <row r="117" spans="1:6" x14ac:dyDescent="0.25">
      <c r="A117" s="1">
        <v>108</v>
      </c>
      <c r="B117" s="2">
        <v>101.6</v>
      </c>
      <c r="C117" s="2">
        <v>18.3</v>
      </c>
      <c r="D117" s="12">
        <f t="shared" si="3"/>
        <v>24.882473959914961</v>
      </c>
      <c r="E117" s="12">
        <f t="shared" si="4"/>
        <v>-6.5824739599149602</v>
      </c>
      <c r="F117">
        <f t="shared" si="5"/>
        <v>5.7839474299448003E-2</v>
      </c>
    </row>
    <row r="118" spans="1:6" x14ac:dyDescent="0.25">
      <c r="A118" s="1">
        <v>109</v>
      </c>
      <c r="B118" s="2">
        <v>88.7</v>
      </c>
      <c r="C118" s="2">
        <v>17.3</v>
      </c>
      <c r="D118" s="12">
        <f t="shared" si="3"/>
        <v>16.71783162351398</v>
      </c>
      <c r="E118" s="12">
        <f t="shared" si="4"/>
        <v>0.58216837648602038</v>
      </c>
      <c r="F118">
        <f t="shared" si="5"/>
        <v>51.332099808549302</v>
      </c>
    </row>
    <row r="119" spans="1:6" x14ac:dyDescent="0.25">
      <c r="A119" s="1">
        <v>110</v>
      </c>
      <c r="B119" s="2">
        <v>92.3</v>
      </c>
      <c r="C119" s="2">
        <v>21.4</v>
      </c>
      <c r="D119" s="12">
        <f t="shared" si="3"/>
        <v>18.996336461579368</v>
      </c>
      <c r="E119" s="12">
        <f t="shared" si="4"/>
        <v>2.4036635384206306</v>
      </c>
      <c r="F119">
        <f t="shared" si="5"/>
        <v>3.3178446249511921</v>
      </c>
    </row>
    <row r="120" spans="1:6" x14ac:dyDescent="0.25">
      <c r="A120" s="1">
        <v>111</v>
      </c>
      <c r="B120" s="2">
        <v>90.6</v>
      </c>
      <c r="C120" s="2">
        <v>19.7</v>
      </c>
      <c r="D120" s="12">
        <f t="shared" si="3"/>
        <v>17.920375843604042</v>
      </c>
      <c r="E120" s="12">
        <f t="shared" si="4"/>
        <v>1.7796241563959576</v>
      </c>
      <c r="F120">
        <f t="shared" si="5"/>
        <v>0.38942515031773578</v>
      </c>
    </row>
    <row r="121" spans="1:6" x14ac:dyDescent="0.25">
      <c r="A121" s="1">
        <v>112</v>
      </c>
      <c r="B121" s="2">
        <v>105</v>
      </c>
      <c r="C121" s="2">
        <v>28</v>
      </c>
      <c r="D121" s="12">
        <f t="shared" si="3"/>
        <v>27.034395195865599</v>
      </c>
      <c r="E121" s="12">
        <f t="shared" si="4"/>
        <v>0.96560480413440075</v>
      </c>
      <c r="F121">
        <f t="shared" si="5"/>
        <v>0.66262750585632457</v>
      </c>
    </row>
    <row r="122" spans="1:6" x14ac:dyDescent="0.25">
      <c r="A122" s="1">
        <v>113</v>
      </c>
      <c r="B122" s="2">
        <v>95</v>
      </c>
      <c r="C122" s="2">
        <v>22.1</v>
      </c>
      <c r="D122" s="12">
        <f t="shared" si="3"/>
        <v>20.705215090128412</v>
      </c>
      <c r="E122" s="12">
        <f t="shared" si="4"/>
        <v>1.3947849098715892</v>
      </c>
      <c r="F122">
        <f t="shared" si="5"/>
        <v>0.18419556316058427</v>
      </c>
    </row>
    <row r="123" spans="1:6" x14ac:dyDescent="0.25">
      <c r="A123" s="1">
        <v>114</v>
      </c>
      <c r="B123" s="2">
        <v>89.6</v>
      </c>
      <c r="C123" s="2">
        <v>21.3</v>
      </c>
      <c r="D123" s="12">
        <f t="shared" si="3"/>
        <v>17.287457833030324</v>
      </c>
      <c r="E123" s="12">
        <f t="shared" si="4"/>
        <v>4.012542166969677</v>
      </c>
      <c r="F123">
        <f t="shared" si="5"/>
        <v>6.8526530570897046</v>
      </c>
    </row>
    <row r="124" spans="1:6" x14ac:dyDescent="0.25">
      <c r="A124" s="1">
        <v>115</v>
      </c>
      <c r="B124" s="2">
        <v>92.4</v>
      </c>
      <c r="C124" s="2">
        <v>26.7</v>
      </c>
      <c r="D124" s="12">
        <f t="shared" si="3"/>
        <v>19.059628262636743</v>
      </c>
      <c r="E124" s="12">
        <f t="shared" si="4"/>
        <v>7.6403717373632567</v>
      </c>
      <c r="F124">
        <f t="shared" si="5"/>
        <v>13.161147391822064</v>
      </c>
    </row>
    <row r="125" spans="1:6" x14ac:dyDescent="0.25">
      <c r="A125" s="1">
        <v>116</v>
      </c>
      <c r="B125" s="2">
        <v>86.6</v>
      </c>
      <c r="C125" s="2">
        <v>16.7</v>
      </c>
      <c r="D125" s="12">
        <f t="shared" si="3"/>
        <v>15.388703801309163</v>
      </c>
      <c r="E125" s="12">
        <f t="shared" si="4"/>
        <v>1.3112961986908367</v>
      </c>
      <c r="F125">
        <f t="shared" si="5"/>
        <v>40.057197174221585</v>
      </c>
    </row>
    <row r="126" spans="1:6" x14ac:dyDescent="0.25">
      <c r="A126" s="1">
        <v>117</v>
      </c>
      <c r="B126" s="2">
        <v>90</v>
      </c>
      <c r="C126" s="2">
        <v>20.100000000000001</v>
      </c>
      <c r="D126" s="12">
        <f t="shared" si="3"/>
        <v>17.540625037259815</v>
      </c>
      <c r="E126" s="12">
        <f t="shared" si="4"/>
        <v>2.5593749627401863</v>
      </c>
      <c r="F126">
        <f t="shared" si="5"/>
        <v>1.557700601270952</v>
      </c>
    </row>
    <row r="127" spans="1:6" x14ac:dyDescent="0.25">
      <c r="A127" s="1">
        <v>118</v>
      </c>
      <c r="B127" s="2">
        <v>90</v>
      </c>
      <c r="C127" s="2">
        <v>13.9</v>
      </c>
      <c r="D127" s="12">
        <f t="shared" si="3"/>
        <v>17.540625037259815</v>
      </c>
      <c r="E127" s="12">
        <f t="shared" si="4"/>
        <v>-3.6406250372598148</v>
      </c>
      <c r="F127">
        <f t="shared" si="5"/>
        <v>38.440000000000012</v>
      </c>
    </row>
    <row r="128" spans="1:6" x14ac:dyDescent="0.25">
      <c r="A128" s="1">
        <v>119</v>
      </c>
      <c r="B128" s="2">
        <v>92.4</v>
      </c>
      <c r="C128" s="2">
        <v>25.8</v>
      </c>
      <c r="D128" s="12">
        <f t="shared" si="3"/>
        <v>19.059628262636743</v>
      </c>
      <c r="E128" s="12">
        <f t="shared" si="4"/>
        <v>6.7403717373632581</v>
      </c>
      <c r="F128">
        <f t="shared" si="5"/>
        <v>107.76509403473464</v>
      </c>
    </row>
    <row r="129" spans="1:6" x14ac:dyDescent="0.25">
      <c r="A129" s="1">
        <v>120</v>
      </c>
      <c r="B129" s="2">
        <v>87.5</v>
      </c>
      <c r="C129" s="2">
        <v>18.100000000000001</v>
      </c>
      <c r="D129" s="12">
        <f t="shared" si="3"/>
        <v>15.958330010825513</v>
      </c>
      <c r="E129" s="12">
        <f t="shared" si="4"/>
        <v>2.1416699891744884</v>
      </c>
      <c r="F129">
        <f t="shared" si="5"/>
        <v>21.148057768794448</v>
      </c>
    </row>
    <row r="130" spans="1:6" x14ac:dyDescent="0.25">
      <c r="A130" s="1">
        <v>121</v>
      </c>
      <c r="B130" s="2">
        <v>99.2</v>
      </c>
      <c r="C130" s="2">
        <v>27.9</v>
      </c>
      <c r="D130" s="12">
        <f t="shared" si="3"/>
        <v>23.363470734538033</v>
      </c>
      <c r="E130" s="12">
        <f t="shared" si="4"/>
        <v>4.5365292654619651</v>
      </c>
      <c r="F130">
        <f t="shared" si="5"/>
        <v>5.735350953220177</v>
      </c>
    </row>
    <row r="131" spans="1:6" x14ac:dyDescent="0.25">
      <c r="A131" s="1">
        <v>122</v>
      </c>
      <c r="B131" s="2">
        <v>98.1</v>
      </c>
      <c r="C131" s="2">
        <v>25.3</v>
      </c>
      <c r="D131" s="12">
        <f t="shared" si="3"/>
        <v>22.667260922906941</v>
      </c>
      <c r="E131" s="12">
        <f t="shared" si="4"/>
        <v>2.6327390770930599</v>
      </c>
      <c r="F131">
        <f t="shared" si="5"/>
        <v>3.6244170813297116</v>
      </c>
    </row>
    <row r="132" spans="1:6" x14ac:dyDescent="0.25">
      <c r="A132" s="1">
        <v>123</v>
      </c>
      <c r="B132" s="2">
        <v>83.3</v>
      </c>
      <c r="C132" s="2">
        <v>14.7</v>
      </c>
      <c r="D132" s="12">
        <f t="shared" si="3"/>
        <v>13.300074366415892</v>
      </c>
      <c r="E132" s="12">
        <f t="shared" si="4"/>
        <v>1.3999256335841075</v>
      </c>
      <c r="F132">
        <f t="shared" si="5"/>
        <v>1.519828986496401</v>
      </c>
    </row>
    <row r="133" spans="1:6" x14ac:dyDescent="0.25">
      <c r="A133" s="1">
        <v>124</v>
      </c>
      <c r="B133" s="2">
        <v>86.1</v>
      </c>
      <c r="C133" s="2">
        <v>16</v>
      </c>
      <c r="D133" s="12">
        <f t="shared" si="3"/>
        <v>15.072244796022304</v>
      </c>
      <c r="E133" s="12">
        <f t="shared" si="4"/>
        <v>0.9277552039776964</v>
      </c>
      <c r="F133">
        <f t="shared" si="5"/>
        <v>0.22294491459470281</v>
      </c>
    </row>
    <row r="134" spans="1:6" x14ac:dyDescent="0.25">
      <c r="A134" s="1">
        <v>125</v>
      </c>
      <c r="B134" s="2">
        <v>84.1</v>
      </c>
      <c r="C134" s="2">
        <v>13.8</v>
      </c>
      <c r="D134" s="12">
        <f t="shared" si="3"/>
        <v>13.806408774874861</v>
      </c>
      <c r="E134" s="12">
        <f t="shared" si="4"/>
        <v>-6.4087748748598017E-3</v>
      </c>
      <c r="F134">
        <f t="shared" si="5"/>
        <v>0.87266233938563909</v>
      </c>
    </row>
    <row r="135" spans="1:6" x14ac:dyDescent="0.25">
      <c r="A135" s="1">
        <v>126</v>
      </c>
      <c r="B135" s="2">
        <v>89.9</v>
      </c>
      <c r="C135" s="2">
        <v>17.5</v>
      </c>
      <c r="D135" s="12">
        <f t="shared" si="3"/>
        <v>17.477333236202448</v>
      </c>
      <c r="E135" s="12">
        <f t="shared" si="4"/>
        <v>2.2666763797552392E-2</v>
      </c>
      <c r="F135">
        <f t="shared" si="5"/>
        <v>8.4538694909093697E-4</v>
      </c>
    </row>
    <row r="136" spans="1:6" x14ac:dyDescent="0.25">
      <c r="A136" s="1">
        <v>127</v>
      </c>
      <c r="B136" s="2">
        <v>92.1</v>
      </c>
      <c r="C136" s="2">
        <v>27.2</v>
      </c>
      <c r="D136" s="12">
        <f t="shared" si="3"/>
        <v>18.869752859464619</v>
      </c>
      <c r="E136" s="12">
        <f t="shared" si="4"/>
        <v>8.3302471405353806</v>
      </c>
      <c r="F136">
        <f t="shared" si="5"/>
        <v>69.015891715959441</v>
      </c>
    </row>
    <row r="137" spans="1:6" x14ac:dyDescent="0.25">
      <c r="A137" s="1">
        <v>128</v>
      </c>
      <c r="B137" s="2">
        <v>78</v>
      </c>
      <c r="C137" s="2">
        <v>17.399999999999999</v>
      </c>
      <c r="D137" s="12">
        <f t="shared" si="3"/>
        <v>9.9456089103751779</v>
      </c>
      <c r="E137" s="12">
        <f t="shared" si="4"/>
        <v>7.4543910896248207</v>
      </c>
      <c r="F137">
        <f t="shared" si="5"/>
        <v>0.76712382191664141</v>
      </c>
    </row>
    <row r="138" spans="1:6" x14ac:dyDescent="0.25">
      <c r="A138" s="1">
        <v>129</v>
      </c>
      <c r="B138" s="2">
        <v>93.5</v>
      </c>
      <c r="C138" s="2">
        <v>20.8</v>
      </c>
      <c r="D138" s="12">
        <f t="shared" ref="D138:D201" si="6">$O$6+$N$6*B138</f>
        <v>19.755838074267828</v>
      </c>
      <c r="E138" s="12">
        <f t="shared" ref="E138:E201" si="7">(C138-D138)</f>
        <v>1.0441619257321726</v>
      </c>
      <c r="F138">
        <f t="shared" si="5"/>
        <v>41.091037933619837</v>
      </c>
    </row>
    <row r="139" spans="1:6" x14ac:dyDescent="0.25">
      <c r="A139" s="1">
        <v>130</v>
      </c>
      <c r="B139" s="2">
        <v>87</v>
      </c>
      <c r="C139" s="2">
        <v>14.9</v>
      </c>
      <c r="D139" s="12">
        <f t="shared" si="6"/>
        <v>15.641871005538654</v>
      </c>
      <c r="E139" s="12">
        <f t="shared" si="7"/>
        <v>-0.74187100553865371</v>
      </c>
      <c r="F139">
        <f t="shared" si="5"/>
        <v>3.1899136315838601</v>
      </c>
    </row>
    <row r="140" spans="1:6" x14ac:dyDescent="0.25">
      <c r="A140" s="1">
        <v>131</v>
      </c>
      <c r="B140" s="2">
        <v>90.1</v>
      </c>
      <c r="C140" s="2">
        <v>18.100000000000001</v>
      </c>
      <c r="D140" s="12">
        <f t="shared" si="6"/>
        <v>17.603916838317183</v>
      </c>
      <c r="E140" s="12">
        <f t="shared" si="7"/>
        <v>0.49608316168281874</v>
      </c>
      <c r="F140">
        <f t="shared" ref="F140:F203" si="8">(E140-E139)^2</f>
        <v>1.5325305201410093</v>
      </c>
    </row>
    <row r="141" spans="1:6" x14ac:dyDescent="0.25">
      <c r="A141" s="1">
        <v>132</v>
      </c>
      <c r="B141" s="2">
        <v>90.3</v>
      </c>
      <c r="C141" s="2">
        <v>22.7</v>
      </c>
      <c r="D141" s="12">
        <f t="shared" si="6"/>
        <v>17.730500440431925</v>
      </c>
      <c r="E141" s="12">
        <f t="shared" si="7"/>
        <v>4.9694995595680744</v>
      </c>
      <c r="F141">
        <f t="shared" si="8"/>
        <v>20.011454268868697</v>
      </c>
    </row>
    <row r="142" spans="1:6" x14ac:dyDescent="0.25">
      <c r="A142" s="1">
        <v>133</v>
      </c>
      <c r="B142" s="2">
        <v>99.8</v>
      </c>
      <c r="C142" s="2">
        <v>23.6</v>
      </c>
      <c r="D142" s="12">
        <f t="shared" si="6"/>
        <v>23.74322154088226</v>
      </c>
      <c r="E142" s="12">
        <f t="shared" si="7"/>
        <v>-0.14322154088225858</v>
      </c>
      <c r="F142">
        <f t="shared" si="8"/>
        <v>26.139917050990064</v>
      </c>
    </row>
    <row r="143" spans="1:6" x14ac:dyDescent="0.25">
      <c r="A143" s="1">
        <v>134</v>
      </c>
      <c r="B143" s="2">
        <v>89.4</v>
      </c>
      <c r="C143" s="2">
        <v>26.1</v>
      </c>
      <c r="D143" s="12">
        <f t="shared" si="6"/>
        <v>17.160874230915582</v>
      </c>
      <c r="E143" s="12">
        <f t="shared" si="7"/>
        <v>8.9391257690844199</v>
      </c>
      <c r="F143">
        <f t="shared" si="8"/>
        <v>82.48903265885896</v>
      </c>
    </row>
    <row r="144" spans="1:6" x14ac:dyDescent="0.25">
      <c r="A144" s="1">
        <v>135</v>
      </c>
      <c r="B144" s="2">
        <v>87.2</v>
      </c>
      <c r="C144" s="2">
        <v>24.4</v>
      </c>
      <c r="D144" s="12">
        <f t="shared" si="6"/>
        <v>15.768454607653403</v>
      </c>
      <c r="E144" s="12">
        <f t="shared" si="7"/>
        <v>8.6315453923465952</v>
      </c>
      <c r="F144">
        <f t="shared" si="8"/>
        <v>9.460568815418216E-2</v>
      </c>
    </row>
    <row r="145" spans="1:6" x14ac:dyDescent="0.25">
      <c r="A145" s="1">
        <v>136</v>
      </c>
      <c r="B145" s="2">
        <v>101.1</v>
      </c>
      <c r="C145" s="2">
        <v>27.1</v>
      </c>
      <c r="D145" s="12">
        <f t="shared" si="6"/>
        <v>24.566014954628095</v>
      </c>
      <c r="E145" s="12">
        <f t="shared" si="7"/>
        <v>2.5339850453719066</v>
      </c>
      <c r="F145">
        <f t="shared" si="8"/>
        <v>37.180242184998086</v>
      </c>
    </row>
    <row r="146" spans="1:6" x14ac:dyDescent="0.25">
      <c r="A146" s="1">
        <v>137</v>
      </c>
      <c r="B146" s="2">
        <v>86.1</v>
      </c>
      <c r="C146" s="2">
        <v>21.8</v>
      </c>
      <c r="D146" s="12">
        <f t="shared" si="6"/>
        <v>15.072244796022304</v>
      </c>
      <c r="E146" s="12">
        <f t="shared" si="7"/>
        <v>6.7277552039776971</v>
      </c>
      <c r="F146">
        <f t="shared" si="8"/>
        <v>17.587708143212438</v>
      </c>
    </row>
    <row r="147" spans="1:6" x14ac:dyDescent="0.25">
      <c r="A147" s="1">
        <v>138</v>
      </c>
      <c r="B147" s="2">
        <v>98.6</v>
      </c>
      <c r="C147" s="2">
        <v>29.4</v>
      </c>
      <c r="D147" s="12">
        <f t="shared" si="6"/>
        <v>22.9837199281938</v>
      </c>
      <c r="E147" s="12">
        <f t="shared" si="7"/>
        <v>6.4162800718061987</v>
      </c>
      <c r="F147">
        <f t="shared" si="8"/>
        <v>9.7016757961252378E-2</v>
      </c>
    </row>
    <row r="148" spans="1:6" x14ac:dyDescent="0.25">
      <c r="A148" s="1">
        <v>139</v>
      </c>
      <c r="B148" s="2">
        <v>88.5</v>
      </c>
      <c r="C148" s="2">
        <v>22.3</v>
      </c>
      <c r="D148" s="12">
        <f t="shared" si="6"/>
        <v>16.591248021399231</v>
      </c>
      <c r="E148" s="12">
        <f t="shared" si="7"/>
        <v>5.7087519786007697</v>
      </c>
      <c r="F148">
        <f t="shared" si="8"/>
        <v>0.50059600267491033</v>
      </c>
    </row>
    <row r="149" spans="1:6" x14ac:dyDescent="0.25">
      <c r="A149" s="1">
        <v>140</v>
      </c>
      <c r="B149" s="2">
        <v>106.6</v>
      </c>
      <c r="C149" s="2">
        <v>20.399999999999999</v>
      </c>
      <c r="D149" s="12">
        <f t="shared" si="6"/>
        <v>28.047064012783551</v>
      </c>
      <c r="E149" s="12">
        <f t="shared" si="7"/>
        <v>-7.6470640127835523</v>
      </c>
      <c r="F149">
        <f t="shared" si="8"/>
        <v>178.37782079571718</v>
      </c>
    </row>
    <row r="150" spans="1:6" x14ac:dyDescent="0.25">
      <c r="A150" s="1">
        <v>141</v>
      </c>
      <c r="B150" s="2">
        <v>93.1</v>
      </c>
      <c r="C150" s="2">
        <v>24.9</v>
      </c>
      <c r="D150" s="12">
        <f t="shared" si="6"/>
        <v>19.502670870038337</v>
      </c>
      <c r="E150" s="12">
        <f t="shared" si="7"/>
        <v>5.3973291299616619</v>
      </c>
      <c r="F150">
        <f t="shared" si="8"/>
        <v>170.15619246249835</v>
      </c>
    </row>
    <row r="151" spans="1:6" x14ac:dyDescent="0.25">
      <c r="A151" s="1">
        <v>142</v>
      </c>
      <c r="B151" s="2">
        <v>93</v>
      </c>
      <c r="C151" s="2">
        <v>18.3</v>
      </c>
      <c r="D151" s="12">
        <f t="shared" si="6"/>
        <v>19.439379068980969</v>
      </c>
      <c r="E151" s="12">
        <f t="shared" si="7"/>
        <v>-1.1393790689809684</v>
      </c>
      <c r="F151">
        <f t="shared" si="8"/>
        <v>42.728554078123807</v>
      </c>
    </row>
    <row r="152" spans="1:6" x14ac:dyDescent="0.25">
      <c r="A152" s="1">
        <v>143</v>
      </c>
      <c r="B152" s="2">
        <v>91</v>
      </c>
      <c r="C152" s="2">
        <v>23.3</v>
      </c>
      <c r="D152" s="12">
        <f t="shared" si="6"/>
        <v>18.173543047833533</v>
      </c>
      <c r="E152" s="12">
        <f t="shared" si="7"/>
        <v>5.1264569521664676</v>
      </c>
      <c r="F152">
        <f t="shared" si="8"/>
        <v>39.260701043908732</v>
      </c>
    </row>
    <row r="153" spans="1:6" x14ac:dyDescent="0.25">
      <c r="A153" s="1">
        <v>144</v>
      </c>
      <c r="B153" s="2">
        <v>77.099999999999994</v>
      </c>
      <c r="C153" s="2">
        <v>9.4</v>
      </c>
      <c r="D153" s="12">
        <f t="shared" si="6"/>
        <v>9.3759827008588275</v>
      </c>
      <c r="E153" s="12">
        <f t="shared" si="7"/>
        <v>2.4017299141172899E-2</v>
      </c>
      <c r="F153">
        <f t="shared" si="8"/>
        <v>26.034890412764888</v>
      </c>
    </row>
    <row r="154" spans="1:6" x14ac:dyDescent="0.25">
      <c r="A154" s="1">
        <v>145</v>
      </c>
      <c r="B154" s="2">
        <v>85.3</v>
      </c>
      <c r="C154" s="2">
        <v>10.3</v>
      </c>
      <c r="D154" s="12">
        <f t="shared" si="6"/>
        <v>14.565910387563328</v>
      </c>
      <c r="E154" s="12">
        <f t="shared" si="7"/>
        <v>-4.2659103875633271</v>
      </c>
      <c r="F154">
        <f t="shared" si="8"/>
        <v>18.403479557153823</v>
      </c>
    </row>
    <row r="155" spans="1:6" x14ac:dyDescent="0.25">
      <c r="A155" s="1">
        <v>146</v>
      </c>
      <c r="B155" s="2">
        <v>81.900000000000006</v>
      </c>
      <c r="C155" s="2">
        <v>14.2</v>
      </c>
      <c r="D155" s="12">
        <f t="shared" si="6"/>
        <v>12.413989151612689</v>
      </c>
      <c r="E155" s="12">
        <f t="shared" si="7"/>
        <v>1.7860108483873098</v>
      </c>
      <c r="F155">
        <f t="shared" si="8"/>
        <v>36.625750646150287</v>
      </c>
    </row>
    <row r="156" spans="1:6" x14ac:dyDescent="0.25">
      <c r="A156" s="1">
        <v>147</v>
      </c>
      <c r="B156" s="2">
        <v>99.1</v>
      </c>
      <c r="C156" s="2">
        <v>19.2</v>
      </c>
      <c r="D156" s="12">
        <f t="shared" si="6"/>
        <v>23.300178933480659</v>
      </c>
      <c r="E156" s="12">
        <f t="shared" si="7"/>
        <v>-4.1001789334806595</v>
      </c>
      <c r="F156">
        <f t="shared" si="8"/>
        <v>34.647230148166891</v>
      </c>
    </row>
    <row r="157" spans="1:6" x14ac:dyDescent="0.25">
      <c r="A157" s="1">
        <v>148</v>
      </c>
      <c r="B157" s="2">
        <v>100.5</v>
      </c>
      <c r="C157" s="2">
        <v>29.6</v>
      </c>
      <c r="D157" s="12">
        <f t="shared" si="6"/>
        <v>24.186264148283868</v>
      </c>
      <c r="E157" s="12">
        <f t="shared" si="7"/>
        <v>5.4137358517161331</v>
      </c>
      <c r="F157">
        <f t="shared" si="8"/>
        <v>90.514574539986128</v>
      </c>
    </row>
    <row r="158" spans="1:6" x14ac:dyDescent="0.25">
      <c r="A158" s="1">
        <v>149</v>
      </c>
      <c r="B158" s="2">
        <v>76.5</v>
      </c>
      <c r="C158" s="2">
        <v>5.3</v>
      </c>
      <c r="D158" s="12">
        <f t="shared" si="6"/>
        <v>8.9962318945146009</v>
      </c>
      <c r="E158" s="12">
        <f t="shared" si="7"/>
        <v>-3.6962318945146011</v>
      </c>
      <c r="F158">
        <f t="shared" si="8"/>
        <v>82.99151233736427</v>
      </c>
    </row>
    <row r="159" spans="1:6" x14ac:dyDescent="0.25">
      <c r="A159" s="1">
        <v>150</v>
      </c>
      <c r="B159" s="2">
        <v>106.8</v>
      </c>
      <c r="C159" s="2">
        <v>25.2</v>
      </c>
      <c r="D159" s="12">
        <f t="shared" si="6"/>
        <v>28.1736476148983</v>
      </c>
      <c r="E159" s="12">
        <f t="shared" si="7"/>
        <v>-2.9736476148983009</v>
      </c>
      <c r="F159">
        <f t="shared" si="8"/>
        <v>0.52212804114860756</v>
      </c>
    </row>
    <row r="160" spans="1:6" x14ac:dyDescent="0.25">
      <c r="A160" s="1">
        <v>151</v>
      </c>
      <c r="B160" s="2">
        <v>77.599999999999994</v>
      </c>
      <c r="C160" s="2">
        <v>9.4</v>
      </c>
      <c r="D160" s="12">
        <f t="shared" si="6"/>
        <v>9.6924417061456865</v>
      </c>
      <c r="E160" s="12">
        <f t="shared" si="7"/>
        <v>-0.2924417061456861</v>
      </c>
      <c r="F160">
        <f t="shared" si="8"/>
        <v>7.1888651251299347</v>
      </c>
    </row>
    <row r="161" spans="1:6" x14ac:dyDescent="0.25">
      <c r="A161" s="1">
        <v>152</v>
      </c>
      <c r="B161" s="2">
        <v>102.9</v>
      </c>
      <c r="C161" s="2">
        <v>19.600000000000001</v>
      </c>
      <c r="D161" s="12">
        <f t="shared" si="6"/>
        <v>25.705267373660803</v>
      </c>
      <c r="E161" s="12">
        <f t="shared" si="7"/>
        <v>-6.1052673736608014</v>
      </c>
      <c r="F161">
        <f t="shared" si="8"/>
        <v>33.788942240922545</v>
      </c>
    </row>
    <row r="162" spans="1:6" x14ac:dyDescent="0.25">
      <c r="A162" s="1">
        <v>153</v>
      </c>
      <c r="B162" s="2">
        <v>72.8</v>
      </c>
      <c r="C162" s="2">
        <v>10.1</v>
      </c>
      <c r="D162" s="12">
        <f t="shared" si="6"/>
        <v>6.6544352553918316</v>
      </c>
      <c r="E162" s="12">
        <f t="shared" si="7"/>
        <v>3.4455647446081681</v>
      </c>
      <c r="F162">
        <f t="shared" si="8"/>
        <v>91.218394151358126</v>
      </c>
    </row>
    <row r="163" spans="1:6" x14ac:dyDescent="0.25">
      <c r="A163" s="1">
        <v>154</v>
      </c>
      <c r="B163" s="2">
        <v>88.2</v>
      </c>
      <c r="C163" s="2">
        <v>16.5</v>
      </c>
      <c r="D163" s="12">
        <f t="shared" si="6"/>
        <v>16.401372618227121</v>
      </c>
      <c r="E163" s="12">
        <f t="shared" si="7"/>
        <v>9.8627381772878664E-2</v>
      </c>
      <c r="F163">
        <f t="shared" si="8"/>
        <v>11.201989710742842</v>
      </c>
    </row>
    <row r="164" spans="1:6" x14ac:dyDescent="0.25">
      <c r="A164" s="1">
        <v>155</v>
      </c>
      <c r="B164" s="2">
        <v>100.1</v>
      </c>
      <c r="C164" s="2">
        <v>21</v>
      </c>
      <c r="D164" s="12">
        <f t="shared" si="6"/>
        <v>23.933096944054377</v>
      </c>
      <c r="E164" s="12">
        <f t="shared" si="7"/>
        <v>-2.9330969440543768</v>
      </c>
      <c r="F164">
        <f t="shared" si="8"/>
        <v>9.1913523878127261</v>
      </c>
    </row>
    <row r="165" spans="1:6" x14ac:dyDescent="0.25">
      <c r="A165" s="1">
        <v>156</v>
      </c>
      <c r="B165" s="2">
        <v>83.5</v>
      </c>
      <c r="C165" s="2">
        <v>17.3</v>
      </c>
      <c r="D165" s="12">
        <f t="shared" si="6"/>
        <v>13.426657968530634</v>
      </c>
      <c r="E165" s="12">
        <f t="shared" si="7"/>
        <v>3.8733420314693667</v>
      </c>
      <c r="F165">
        <f t="shared" si="8"/>
        <v>46.32761152752871</v>
      </c>
    </row>
    <row r="166" spans="1:6" x14ac:dyDescent="0.25">
      <c r="A166" s="1">
        <v>157</v>
      </c>
      <c r="B166" s="2">
        <v>105</v>
      </c>
      <c r="C166" s="2">
        <v>31.2</v>
      </c>
      <c r="D166" s="12">
        <f t="shared" si="6"/>
        <v>27.034395195865599</v>
      </c>
      <c r="E166" s="12">
        <f t="shared" si="7"/>
        <v>4.1656048041344</v>
      </c>
      <c r="F166">
        <f t="shared" si="8"/>
        <v>8.5417528285852945E-2</v>
      </c>
    </row>
    <row r="167" spans="1:6" x14ac:dyDescent="0.25">
      <c r="A167" s="1">
        <v>158</v>
      </c>
      <c r="B167" s="2">
        <v>90.8</v>
      </c>
      <c r="C167" s="2">
        <v>10</v>
      </c>
      <c r="D167" s="12">
        <f t="shared" si="6"/>
        <v>18.046959445718784</v>
      </c>
      <c r="E167" s="12">
        <f t="shared" si="7"/>
        <v>-8.0469594457187839</v>
      </c>
      <c r="F167">
        <f t="shared" si="8"/>
        <v>149.14672555679206</v>
      </c>
    </row>
    <row r="168" spans="1:6" x14ac:dyDescent="0.25">
      <c r="A168" s="1">
        <v>159</v>
      </c>
      <c r="B168" s="2">
        <v>76.599999999999994</v>
      </c>
      <c r="C168" s="2">
        <v>12.5</v>
      </c>
      <c r="D168" s="12">
        <f t="shared" si="6"/>
        <v>9.0595236955719685</v>
      </c>
      <c r="E168" s="12">
        <f t="shared" si="7"/>
        <v>3.4404763044280315</v>
      </c>
      <c r="F168">
        <f t="shared" si="8"/>
        <v>131.96118011375114</v>
      </c>
    </row>
    <row r="169" spans="1:6" x14ac:dyDescent="0.25">
      <c r="A169" s="1">
        <v>160</v>
      </c>
      <c r="B169" s="2">
        <v>92.4</v>
      </c>
      <c r="C169" s="2">
        <v>22.5</v>
      </c>
      <c r="D169" s="12">
        <f t="shared" si="6"/>
        <v>19.059628262636743</v>
      </c>
      <c r="E169" s="12">
        <f t="shared" si="7"/>
        <v>3.4403717373632574</v>
      </c>
      <c r="F169">
        <f t="shared" si="8"/>
        <v>1.0934271035477173E-8</v>
      </c>
    </row>
    <row r="170" spans="1:6" x14ac:dyDescent="0.25">
      <c r="A170" s="1">
        <v>161</v>
      </c>
      <c r="B170" s="2">
        <v>81.2</v>
      </c>
      <c r="C170" s="2">
        <v>9.4</v>
      </c>
      <c r="D170" s="12">
        <f t="shared" si="6"/>
        <v>11.970946544211081</v>
      </c>
      <c r="E170" s="12">
        <f t="shared" si="7"/>
        <v>-2.5709465442110808</v>
      </c>
      <c r="F170">
        <f t="shared" si="8"/>
        <v>36.135947482389852</v>
      </c>
    </row>
    <row r="171" spans="1:6" x14ac:dyDescent="0.25">
      <c r="A171" s="1">
        <v>162</v>
      </c>
      <c r="B171" s="2">
        <v>95.6</v>
      </c>
      <c r="C171" s="2">
        <v>14.6</v>
      </c>
      <c r="D171" s="12">
        <f t="shared" si="6"/>
        <v>21.084965896472639</v>
      </c>
      <c r="E171" s="12">
        <f t="shared" si="7"/>
        <v>-6.4849658964726391</v>
      </c>
      <c r="F171">
        <f t="shared" si="8"/>
        <v>15.319547489877989</v>
      </c>
    </row>
    <row r="172" spans="1:6" x14ac:dyDescent="0.25">
      <c r="A172" s="1">
        <v>163</v>
      </c>
      <c r="B172" s="2">
        <v>92.1</v>
      </c>
      <c r="C172" s="2">
        <v>13</v>
      </c>
      <c r="D172" s="12">
        <f t="shared" si="6"/>
        <v>18.869752859464619</v>
      </c>
      <c r="E172" s="12">
        <f t="shared" si="7"/>
        <v>-5.8697528594646187</v>
      </c>
      <c r="F172">
        <f t="shared" si="8"/>
        <v>0.3784870809046319</v>
      </c>
    </row>
    <row r="173" spans="1:6" x14ac:dyDescent="0.25">
      <c r="A173" s="1">
        <v>164</v>
      </c>
      <c r="B173" s="2">
        <v>83.4</v>
      </c>
      <c r="C173" s="2">
        <v>15.1</v>
      </c>
      <c r="D173" s="12">
        <f t="shared" si="6"/>
        <v>13.363366167473266</v>
      </c>
      <c r="E173" s="12">
        <f t="shared" si="7"/>
        <v>1.7366338325267332</v>
      </c>
      <c r="F173">
        <f t="shared" si="8"/>
        <v>57.857118508103142</v>
      </c>
    </row>
    <row r="174" spans="1:6" x14ac:dyDescent="0.25">
      <c r="A174" s="1">
        <v>165</v>
      </c>
      <c r="B174" s="2">
        <v>106</v>
      </c>
      <c r="C174" s="2">
        <v>27.3</v>
      </c>
      <c r="D174" s="12">
        <f t="shared" si="6"/>
        <v>27.667313206439331</v>
      </c>
      <c r="E174" s="12">
        <f t="shared" si="7"/>
        <v>-0.36731320643933074</v>
      </c>
      <c r="F174">
        <f t="shared" si="8"/>
        <v>4.4265931427740686</v>
      </c>
    </row>
    <row r="175" spans="1:6" x14ac:dyDescent="0.25">
      <c r="A175" s="1">
        <v>166</v>
      </c>
      <c r="B175" s="2">
        <v>95.1</v>
      </c>
      <c r="C175" s="2">
        <v>19.2</v>
      </c>
      <c r="D175" s="12">
        <f t="shared" si="6"/>
        <v>20.76850689118578</v>
      </c>
      <c r="E175" s="12">
        <f t="shared" si="7"/>
        <v>-1.5685068911857805</v>
      </c>
      <c r="F175">
        <f t="shared" si="8"/>
        <v>1.4428662682747533</v>
      </c>
    </row>
    <row r="176" spans="1:6" x14ac:dyDescent="0.25">
      <c r="A176" s="1">
        <v>167</v>
      </c>
      <c r="B176" s="2">
        <v>90.4</v>
      </c>
      <c r="C176" s="2">
        <v>21.8</v>
      </c>
      <c r="D176" s="12">
        <f t="shared" si="6"/>
        <v>17.793792241489307</v>
      </c>
      <c r="E176" s="12">
        <f t="shared" si="7"/>
        <v>4.0062077585106941</v>
      </c>
      <c r="F176">
        <f t="shared" si="8"/>
        <v>31.077443425540487</v>
      </c>
    </row>
    <row r="177" spans="1:6" x14ac:dyDescent="0.25">
      <c r="A177" s="1">
        <v>168</v>
      </c>
      <c r="B177" s="2">
        <v>100.4</v>
      </c>
      <c r="C177" s="2">
        <v>20.3</v>
      </c>
      <c r="D177" s="12">
        <f t="shared" si="6"/>
        <v>24.122972347226501</v>
      </c>
      <c r="E177" s="12">
        <f t="shared" si="7"/>
        <v>-3.8229723472265</v>
      </c>
      <c r="F177">
        <f t="shared" si="8"/>
        <v>61.296061128071059</v>
      </c>
    </row>
    <row r="178" spans="1:6" x14ac:dyDescent="0.25">
      <c r="A178" s="1">
        <v>169</v>
      </c>
      <c r="B178" s="2">
        <v>115.9</v>
      </c>
      <c r="C178" s="2">
        <v>36.299999999999997</v>
      </c>
      <c r="D178" s="12">
        <f t="shared" si="6"/>
        <v>33.933201511119151</v>
      </c>
      <c r="E178" s="12">
        <f t="shared" si="7"/>
        <v>2.3667984888808462</v>
      </c>
      <c r="F178">
        <f t="shared" si="8"/>
        <v>38.313263003525037</v>
      </c>
    </row>
    <row r="179" spans="1:6" x14ac:dyDescent="0.25">
      <c r="A179" s="1">
        <v>170</v>
      </c>
      <c r="B179" s="2">
        <v>90.8</v>
      </c>
      <c r="C179" s="2">
        <v>16.5</v>
      </c>
      <c r="D179" s="12">
        <f t="shared" si="6"/>
        <v>18.046959445718784</v>
      </c>
      <c r="E179" s="12">
        <f t="shared" si="7"/>
        <v>-1.5469594457187839</v>
      </c>
      <c r="F179">
        <f t="shared" si="8"/>
        <v>15.317501170641561</v>
      </c>
    </row>
    <row r="180" spans="1:6" x14ac:dyDescent="0.25">
      <c r="A180" s="1">
        <v>171</v>
      </c>
      <c r="B180" s="2">
        <v>81.900000000000006</v>
      </c>
      <c r="C180" s="2">
        <v>3</v>
      </c>
      <c r="D180" s="12">
        <f t="shared" si="6"/>
        <v>12.413989151612689</v>
      </c>
      <c r="E180" s="12">
        <f t="shared" si="7"/>
        <v>-9.4139891516126895</v>
      </c>
      <c r="F180">
        <f t="shared" si="8"/>
        <v>61.890156393417151</v>
      </c>
    </row>
    <row r="181" spans="1:6" x14ac:dyDescent="0.25">
      <c r="A181" s="1">
        <v>172</v>
      </c>
      <c r="B181" s="2">
        <v>75</v>
      </c>
      <c r="C181" s="2">
        <v>0.7</v>
      </c>
      <c r="D181" s="12">
        <f t="shared" si="6"/>
        <v>8.0468548786540168</v>
      </c>
      <c r="E181" s="12">
        <f t="shared" si="7"/>
        <v>-7.3468548786540167</v>
      </c>
      <c r="F181">
        <f t="shared" si="8"/>
        <v>4.2730441024403811</v>
      </c>
    </row>
    <row r="182" spans="1:6" x14ac:dyDescent="0.25">
      <c r="A182" s="1">
        <v>173</v>
      </c>
      <c r="B182" s="2">
        <v>90.3</v>
      </c>
      <c r="C182" s="2">
        <v>20.5</v>
      </c>
      <c r="D182" s="12">
        <f t="shared" si="6"/>
        <v>17.730500440431925</v>
      </c>
      <c r="E182" s="12">
        <f t="shared" si="7"/>
        <v>2.7694995595680751</v>
      </c>
      <c r="F182">
        <f t="shared" si="8"/>
        <v>102.34062711973583</v>
      </c>
    </row>
    <row r="183" spans="1:6" x14ac:dyDescent="0.25">
      <c r="A183" s="1">
        <v>174</v>
      </c>
      <c r="B183" s="2">
        <v>90.3</v>
      </c>
      <c r="C183" s="2">
        <v>16.899999999999999</v>
      </c>
      <c r="D183" s="12">
        <f t="shared" si="6"/>
        <v>17.730500440431925</v>
      </c>
      <c r="E183" s="12">
        <f t="shared" si="7"/>
        <v>-0.83050044043192628</v>
      </c>
      <c r="F183">
        <f t="shared" si="8"/>
        <v>12.96000000000001</v>
      </c>
    </row>
    <row r="184" spans="1:6" x14ac:dyDescent="0.25">
      <c r="A184" s="1">
        <v>175</v>
      </c>
      <c r="B184" s="2">
        <v>108.8</v>
      </c>
      <c r="C184" s="2">
        <v>25.3</v>
      </c>
      <c r="D184" s="12">
        <f t="shared" si="6"/>
        <v>29.439483636045736</v>
      </c>
      <c r="E184" s="12">
        <f t="shared" si="7"/>
        <v>-4.1394836360457354</v>
      </c>
      <c r="F184">
        <f t="shared" si="8"/>
        <v>10.949369788854577</v>
      </c>
    </row>
    <row r="185" spans="1:6" x14ac:dyDescent="0.25">
      <c r="A185" s="1">
        <v>176</v>
      </c>
      <c r="B185" s="2">
        <v>79.400000000000006</v>
      </c>
      <c r="C185" s="2">
        <v>9.9</v>
      </c>
      <c r="D185" s="12">
        <f t="shared" si="6"/>
        <v>10.831694125178387</v>
      </c>
      <c r="E185" s="12">
        <f t="shared" si="7"/>
        <v>-0.93169412517838701</v>
      </c>
      <c r="F185">
        <f t="shared" si="8"/>
        <v>10.289913546030583</v>
      </c>
    </row>
    <row r="186" spans="1:6" x14ac:dyDescent="0.25">
      <c r="A186" s="1">
        <v>177</v>
      </c>
      <c r="B186" s="2">
        <v>83.2</v>
      </c>
      <c r="C186" s="2">
        <v>13.1</v>
      </c>
      <c r="D186" s="12">
        <f t="shared" si="6"/>
        <v>13.236782565358524</v>
      </c>
      <c r="E186" s="12">
        <f t="shared" si="7"/>
        <v>-0.13678256535852462</v>
      </c>
      <c r="F186">
        <f t="shared" si="8"/>
        <v>0.63188438793524671</v>
      </c>
    </row>
    <row r="187" spans="1:6" x14ac:dyDescent="0.25">
      <c r="A187" s="1">
        <v>178</v>
      </c>
      <c r="B187" s="2">
        <v>110.3</v>
      </c>
      <c r="C187" s="2">
        <v>29.9</v>
      </c>
      <c r="D187" s="12">
        <f t="shared" si="6"/>
        <v>30.388860651906313</v>
      </c>
      <c r="E187" s="12">
        <f t="shared" si="7"/>
        <v>-0.48886065190631456</v>
      </c>
      <c r="F187">
        <f t="shared" si="8"/>
        <v>0.12395897902715305</v>
      </c>
    </row>
    <row r="188" spans="1:6" x14ac:dyDescent="0.25">
      <c r="A188" s="1">
        <v>179</v>
      </c>
      <c r="B188" s="2">
        <v>92.7</v>
      </c>
      <c r="C188" s="2">
        <v>22.5</v>
      </c>
      <c r="D188" s="12">
        <f t="shared" si="6"/>
        <v>19.249503665808859</v>
      </c>
      <c r="E188" s="12">
        <f t="shared" si="7"/>
        <v>3.2504963341911406</v>
      </c>
      <c r="F188">
        <f t="shared" si="8"/>
        <v>13.982790669475843</v>
      </c>
    </row>
    <row r="189" spans="1:6" x14ac:dyDescent="0.25">
      <c r="A189" s="1">
        <v>180</v>
      </c>
      <c r="B189" s="2">
        <v>104.5</v>
      </c>
      <c r="C189" s="2">
        <v>16.899999999999999</v>
      </c>
      <c r="D189" s="12">
        <f t="shared" si="6"/>
        <v>26.71793619057874</v>
      </c>
      <c r="E189" s="12">
        <f t="shared" si="7"/>
        <v>-9.8179361905787417</v>
      </c>
      <c r="F189">
        <f t="shared" si="8"/>
        <v>170.78392865446332</v>
      </c>
    </row>
    <row r="190" spans="1:6" x14ac:dyDescent="0.25">
      <c r="A190" s="1">
        <v>181</v>
      </c>
      <c r="B190" s="2">
        <v>104.6</v>
      </c>
      <c r="C190" s="2">
        <v>26.6</v>
      </c>
      <c r="D190" s="12">
        <f t="shared" si="6"/>
        <v>26.781227991636115</v>
      </c>
      <c r="E190" s="12">
        <f t="shared" si="7"/>
        <v>-0.18122799163611347</v>
      </c>
      <c r="F190">
        <f t="shared" si="8"/>
        <v>92.866144911568071</v>
      </c>
    </row>
    <row r="191" spans="1:6" x14ac:dyDescent="0.25">
      <c r="A191" s="1">
        <v>182</v>
      </c>
      <c r="B191" s="2">
        <v>69.400000000000006</v>
      </c>
      <c r="C191" s="2">
        <v>0</v>
      </c>
      <c r="D191" s="12">
        <f t="shared" si="6"/>
        <v>4.5025140194411932</v>
      </c>
      <c r="E191" s="12">
        <f t="shared" si="7"/>
        <v>-4.5025140194411932</v>
      </c>
      <c r="F191">
        <f t="shared" si="8"/>
        <v>18.673512934103403</v>
      </c>
    </row>
    <row r="192" spans="1:6" x14ac:dyDescent="0.25">
      <c r="A192" s="1">
        <v>183</v>
      </c>
      <c r="B192" s="2">
        <v>83.6</v>
      </c>
      <c r="C192" s="2">
        <v>11.5</v>
      </c>
      <c r="D192" s="12">
        <f t="shared" si="6"/>
        <v>13.489949769588002</v>
      </c>
      <c r="E192" s="12">
        <f t="shared" si="7"/>
        <v>-1.9899497695880015</v>
      </c>
      <c r="F192">
        <f t="shared" si="8"/>
        <v>6.3129791096403318</v>
      </c>
    </row>
    <row r="193" spans="1:6" x14ac:dyDescent="0.25">
      <c r="A193" s="1">
        <v>184</v>
      </c>
      <c r="B193" s="2">
        <v>86.8</v>
      </c>
      <c r="C193" s="2">
        <v>12.1</v>
      </c>
      <c r="D193" s="12">
        <f t="shared" si="6"/>
        <v>15.515287403423912</v>
      </c>
      <c r="E193" s="12">
        <f t="shared" si="7"/>
        <v>-3.4152874034239122</v>
      </c>
      <c r="F193">
        <f t="shared" si="8"/>
        <v>2.0315873704289529</v>
      </c>
    </row>
    <row r="194" spans="1:6" x14ac:dyDescent="0.25">
      <c r="A194" s="1">
        <v>185</v>
      </c>
      <c r="B194" s="2">
        <v>90.4</v>
      </c>
      <c r="C194" s="2">
        <v>17.5</v>
      </c>
      <c r="D194" s="12">
        <f t="shared" si="6"/>
        <v>17.793792241489307</v>
      </c>
      <c r="E194" s="12">
        <f t="shared" si="7"/>
        <v>-0.2937922414893066</v>
      </c>
      <c r="F194">
        <f t="shared" si="8"/>
        <v>9.7437320459811492</v>
      </c>
    </row>
    <row r="195" spans="1:6" x14ac:dyDescent="0.25">
      <c r="A195" s="1">
        <v>186</v>
      </c>
      <c r="B195" s="2">
        <v>83.7</v>
      </c>
      <c r="C195" s="2">
        <v>8.6</v>
      </c>
      <c r="D195" s="12">
        <f t="shared" si="6"/>
        <v>13.553241570645383</v>
      </c>
      <c r="E195" s="12">
        <f t="shared" si="7"/>
        <v>-4.9532415706453836</v>
      </c>
      <c r="F195">
        <f t="shared" si="8"/>
        <v>21.710468050973017</v>
      </c>
    </row>
    <row r="196" spans="1:6" x14ac:dyDescent="0.25">
      <c r="A196" s="1">
        <v>187</v>
      </c>
      <c r="B196" s="2">
        <v>109.3</v>
      </c>
      <c r="C196" s="2">
        <v>23.6</v>
      </c>
      <c r="D196" s="12">
        <f t="shared" si="6"/>
        <v>29.755942641332595</v>
      </c>
      <c r="E196" s="12">
        <f t="shared" si="7"/>
        <v>-6.1559426413325937</v>
      </c>
      <c r="F196">
        <f t="shared" si="8"/>
        <v>1.4464898654321616</v>
      </c>
    </row>
    <row r="197" spans="1:6" x14ac:dyDescent="0.25">
      <c r="A197" s="1">
        <v>188</v>
      </c>
      <c r="B197" s="2">
        <v>98.9</v>
      </c>
      <c r="C197" s="2">
        <v>20.399999999999999</v>
      </c>
      <c r="D197" s="12">
        <f t="shared" si="6"/>
        <v>23.173595331365924</v>
      </c>
      <c r="E197" s="12">
        <f t="shared" si="7"/>
        <v>-2.7735953313659252</v>
      </c>
      <c r="F197">
        <f t="shared" si="8"/>
        <v>11.44027332523876</v>
      </c>
    </row>
    <row r="198" spans="1:6" x14ac:dyDescent="0.25">
      <c r="A198" s="1">
        <v>189</v>
      </c>
      <c r="B198" s="2">
        <v>98</v>
      </c>
      <c r="C198" s="2">
        <v>20.5</v>
      </c>
      <c r="D198" s="12">
        <f t="shared" si="6"/>
        <v>22.603969121849566</v>
      </c>
      <c r="E198" s="12">
        <f t="shared" si="7"/>
        <v>-2.1039691218495662</v>
      </c>
      <c r="F198">
        <f t="shared" si="8"/>
        <v>0.44839926047124667</v>
      </c>
    </row>
    <row r="199" spans="1:6" x14ac:dyDescent="0.25">
      <c r="A199" s="1">
        <v>190</v>
      </c>
      <c r="B199" s="2">
        <v>101.2</v>
      </c>
      <c r="C199" s="2">
        <v>24.4</v>
      </c>
      <c r="D199" s="12">
        <f t="shared" si="6"/>
        <v>24.629306755685477</v>
      </c>
      <c r="E199" s="12">
        <f t="shared" si="7"/>
        <v>-0.22930675568547798</v>
      </c>
      <c r="F199">
        <f t="shared" si="8"/>
        <v>3.5143589871119381</v>
      </c>
    </row>
    <row r="200" spans="1:6" x14ac:dyDescent="0.25">
      <c r="A200" s="1">
        <v>191</v>
      </c>
      <c r="B200" s="2">
        <v>80.599999999999994</v>
      </c>
      <c r="C200" s="2">
        <v>11.4</v>
      </c>
      <c r="D200" s="12">
        <f t="shared" si="6"/>
        <v>11.591195737866848</v>
      </c>
      <c r="E200" s="12">
        <f t="shared" si="7"/>
        <v>-0.19119573786684718</v>
      </c>
      <c r="F200">
        <f t="shared" si="8"/>
        <v>1.4524496791719942E-3</v>
      </c>
    </row>
    <row r="201" spans="1:6" x14ac:dyDescent="0.25">
      <c r="A201" s="1">
        <v>192</v>
      </c>
      <c r="B201" s="2">
        <v>113.7</v>
      </c>
      <c r="C201" s="2">
        <v>38.1</v>
      </c>
      <c r="D201" s="12">
        <f t="shared" si="6"/>
        <v>32.540781887856966</v>
      </c>
      <c r="E201" s="12">
        <f t="shared" si="7"/>
        <v>5.5592181121430357</v>
      </c>
      <c r="F201">
        <f t="shared" si="8"/>
        <v>33.067259446385485</v>
      </c>
    </row>
    <row r="202" spans="1:6" x14ac:dyDescent="0.25">
      <c r="A202" s="1">
        <v>193</v>
      </c>
      <c r="B202" s="2">
        <v>94.1</v>
      </c>
      <c r="C202" s="2">
        <v>15.9</v>
      </c>
      <c r="D202" s="12">
        <f t="shared" ref="D202:D260" si="9">$O$6+$N$6*B202</f>
        <v>20.135588880612062</v>
      </c>
      <c r="E202" s="12">
        <f t="shared" ref="E202:E260" si="10">(C202-D202)</f>
        <v>-4.2355888806120614</v>
      </c>
      <c r="F202">
        <f t="shared" si="8"/>
        <v>95.938244025324153</v>
      </c>
    </row>
    <row r="203" spans="1:6" x14ac:dyDescent="0.25">
      <c r="A203" s="1">
        <v>194</v>
      </c>
      <c r="B203" s="2">
        <v>105.7</v>
      </c>
      <c r="C203" s="2">
        <v>24.7</v>
      </c>
      <c r="D203" s="12">
        <f t="shared" si="9"/>
        <v>27.477437803267208</v>
      </c>
      <c r="E203" s="12">
        <f t="shared" si="10"/>
        <v>-2.7774378032672082</v>
      </c>
      <c r="F203">
        <f t="shared" si="8"/>
        <v>2.1262045643619558</v>
      </c>
    </row>
    <row r="204" spans="1:6" x14ac:dyDescent="0.25">
      <c r="A204" s="1">
        <v>195</v>
      </c>
      <c r="B204" s="2">
        <v>85.6</v>
      </c>
      <c r="C204" s="2">
        <v>22.8</v>
      </c>
      <c r="D204" s="12">
        <f t="shared" si="9"/>
        <v>14.755785790735445</v>
      </c>
      <c r="E204" s="12">
        <f t="shared" si="10"/>
        <v>8.0442142092645561</v>
      </c>
      <c r="F204">
        <f t="shared" ref="F204:F260" si="11">(E204-E203)^2</f>
        <v>117.10815228033279</v>
      </c>
    </row>
    <row r="205" spans="1:6" x14ac:dyDescent="0.25">
      <c r="A205" s="1">
        <v>196</v>
      </c>
      <c r="B205" s="2">
        <v>96.6</v>
      </c>
      <c r="C205" s="2">
        <v>25.5</v>
      </c>
      <c r="D205" s="12">
        <f t="shared" si="9"/>
        <v>21.717883907046357</v>
      </c>
      <c r="E205" s="12">
        <f t="shared" si="10"/>
        <v>3.7821160929536433</v>
      </c>
      <c r="F205">
        <f t="shared" si="11"/>
        <v>18.165480353061032</v>
      </c>
    </row>
    <row r="206" spans="1:6" x14ac:dyDescent="0.25">
      <c r="A206" s="1">
        <v>197</v>
      </c>
      <c r="B206" s="2">
        <v>86</v>
      </c>
      <c r="C206" s="2">
        <v>22</v>
      </c>
      <c r="D206" s="12">
        <f t="shared" si="9"/>
        <v>15.008952994964936</v>
      </c>
      <c r="E206" s="12">
        <f t="shared" si="10"/>
        <v>6.9910470050350639</v>
      </c>
      <c r="F206">
        <f t="shared" si="11"/>
        <v>10.297237598511698</v>
      </c>
    </row>
    <row r="207" spans="1:6" x14ac:dyDescent="0.25">
      <c r="A207" s="1">
        <v>198</v>
      </c>
      <c r="B207" s="2">
        <v>89.7</v>
      </c>
      <c r="C207" s="2">
        <v>17.7</v>
      </c>
      <c r="D207" s="12">
        <f t="shared" si="9"/>
        <v>17.350749634087698</v>
      </c>
      <c r="E207" s="12">
        <f t="shared" si="10"/>
        <v>0.34925036591230096</v>
      </c>
      <c r="F207">
        <f t="shared" si="11"/>
        <v>44.11346259546243</v>
      </c>
    </row>
    <row r="208" spans="1:6" x14ac:dyDescent="0.25">
      <c r="A208" s="1">
        <v>199</v>
      </c>
      <c r="B208" s="2">
        <v>78</v>
      </c>
      <c r="C208" s="2">
        <v>6.6</v>
      </c>
      <c r="D208" s="12">
        <f t="shared" si="9"/>
        <v>9.9456089103751779</v>
      </c>
      <c r="E208" s="12">
        <f t="shared" si="10"/>
        <v>-3.3456089103751783</v>
      </c>
      <c r="F208">
        <f t="shared" si="11"/>
        <v>13.651985071567635</v>
      </c>
    </row>
    <row r="209" spans="1:6" x14ac:dyDescent="0.25">
      <c r="A209" s="1">
        <v>200</v>
      </c>
      <c r="B209" s="2">
        <v>89.7</v>
      </c>
      <c r="C209" s="2">
        <v>23.6</v>
      </c>
      <c r="D209" s="12">
        <f t="shared" si="9"/>
        <v>17.350749634087698</v>
      </c>
      <c r="E209" s="12">
        <f t="shared" si="10"/>
        <v>6.2492503659123031</v>
      </c>
      <c r="F209">
        <f t="shared" si="11"/>
        <v>92.061324531759936</v>
      </c>
    </row>
    <row r="210" spans="1:6" x14ac:dyDescent="0.25">
      <c r="A210" s="1">
        <v>201</v>
      </c>
      <c r="B210" s="2">
        <v>89.2</v>
      </c>
      <c r="C210" s="2">
        <v>12.2</v>
      </c>
      <c r="D210" s="12">
        <f t="shared" si="9"/>
        <v>17.034290628800839</v>
      </c>
      <c r="E210" s="12">
        <f t="shared" si="10"/>
        <v>-4.83429062880084</v>
      </c>
      <c r="F210">
        <f t="shared" si="11"/>
        <v>122.84488098148681</v>
      </c>
    </row>
    <row r="211" spans="1:6" x14ac:dyDescent="0.25">
      <c r="A211" s="1">
        <v>202</v>
      </c>
      <c r="B211" s="2">
        <v>85.7</v>
      </c>
      <c r="C211" s="2">
        <v>22.1</v>
      </c>
      <c r="D211" s="12">
        <f t="shared" si="9"/>
        <v>14.819077591792819</v>
      </c>
      <c r="E211" s="12">
        <f t="shared" si="10"/>
        <v>7.2809224082071822</v>
      </c>
      <c r="F211">
        <f t="shared" si="11"/>
        <v>146.77838693208915</v>
      </c>
    </row>
    <row r="212" spans="1:6" x14ac:dyDescent="0.25">
      <c r="A212" s="1">
        <v>203</v>
      </c>
      <c r="B212" s="2">
        <v>103.1</v>
      </c>
      <c r="C212" s="2">
        <v>28.7</v>
      </c>
      <c r="D212" s="12">
        <f t="shared" si="9"/>
        <v>25.831850975775538</v>
      </c>
      <c r="E212" s="12">
        <f t="shared" si="10"/>
        <v>2.8681490242244614</v>
      </c>
      <c r="F212">
        <f t="shared" si="11"/>
        <v>19.472568938386313</v>
      </c>
    </row>
    <row r="213" spans="1:6" x14ac:dyDescent="0.25">
      <c r="A213" s="1">
        <v>204</v>
      </c>
      <c r="B213" s="2">
        <v>89.1</v>
      </c>
      <c r="C213" s="2">
        <v>6</v>
      </c>
      <c r="D213" s="12">
        <f t="shared" si="9"/>
        <v>16.970998827743465</v>
      </c>
      <c r="E213" s="12">
        <f t="shared" si="10"/>
        <v>-10.970998827743465</v>
      </c>
      <c r="F213">
        <f t="shared" si="11"/>
        <v>191.52201326862846</v>
      </c>
    </row>
    <row r="214" spans="1:6" x14ac:dyDescent="0.25">
      <c r="A214" s="1">
        <v>205</v>
      </c>
      <c r="B214" s="2">
        <v>113.9</v>
      </c>
      <c r="C214" s="2">
        <v>34.799999999999997</v>
      </c>
      <c r="D214" s="12">
        <f t="shared" si="9"/>
        <v>32.667365489971715</v>
      </c>
      <c r="E214" s="12">
        <f t="shared" si="10"/>
        <v>2.1326345100282822</v>
      </c>
      <c r="F214">
        <f t="shared" si="11"/>
        <v>171.70520665076313</v>
      </c>
    </row>
    <row r="215" spans="1:6" x14ac:dyDescent="0.25">
      <c r="A215" s="1">
        <v>206</v>
      </c>
      <c r="B215" s="2">
        <v>96.3</v>
      </c>
      <c r="C215" s="2">
        <v>16.600000000000001</v>
      </c>
      <c r="D215" s="12">
        <f t="shared" si="9"/>
        <v>21.528008503874247</v>
      </c>
      <c r="E215" s="12">
        <f t="shared" si="10"/>
        <v>-4.9280085038742456</v>
      </c>
      <c r="F215">
        <f t="shared" si="11"/>
        <v>49.852679769770575</v>
      </c>
    </row>
    <row r="216" spans="1:6" x14ac:dyDescent="0.25">
      <c r="A216" s="1">
        <v>207</v>
      </c>
      <c r="B216" s="2">
        <v>93.9</v>
      </c>
      <c r="C216" s="2">
        <v>32.9</v>
      </c>
      <c r="D216" s="12">
        <f t="shared" si="9"/>
        <v>20.00900527849732</v>
      </c>
      <c r="E216" s="12">
        <f t="shared" si="10"/>
        <v>12.890994721502679</v>
      </c>
      <c r="F216">
        <f t="shared" si="11"/>
        <v>317.51687594599326</v>
      </c>
    </row>
    <row r="217" spans="1:6" x14ac:dyDescent="0.25">
      <c r="A217" s="1">
        <v>208</v>
      </c>
      <c r="B217" s="2">
        <v>101.3</v>
      </c>
      <c r="C217" s="2">
        <v>32.799999999999997</v>
      </c>
      <c r="D217" s="12">
        <f t="shared" si="9"/>
        <v>24.692598556742837</v>
      </c>
      <c r="E217" s="12">
        <f t="shared" si="10"/>
        <v>8.1074014432571602</v>
      </c>
      <c r="F217">
        <f t="shared" si="11"/>
        <v>22.882764651675711</v>
      </c>
    </row>
    <row r="218" spans="1:6" x14ac:dyDescent="0.25">
      <c r="A218" s="1">
        <v>209</v>
      </c>
      <c r="B218" s="2">
        <v>83.9</v>
      </c>
      <c r="C218" s="2">
        <v>9.6</v>
      </c>
      <c r="D218" s="12">
        <f t="shared" si="9"/>
        <v>13.679825172760125</v>
      </c>
      <c r="E218" s="12">
        <f t="shared" si="10"/>
        <v>-4.0798251727601258</v>
      </c>
      <c r="F218">
        <f t="shared" si="11"/>
        <v>148.52849259016014</v>
      </c>
    </row>
    <row r="219" spans="1:6" x14ac:dyDescent="0.25">
      <c r="A219" s="1">
        <v>210</v>
      </c>
      <c r="B219" s="2">
        <v>84.4</v>
      </c>
      <c r="C219" s="2">
        <v>10.8</v>
      </c>
      <c r="D219" s="12">
        <f t="shared" si="9"/>
        <v>13.996284178046984</v>
      </c>
      <c r="E219" s="12">
        <f t="shared" si="10"/>
        <v>-3.1962841780469837</v>
      </c>
      <c r="F219">
        <f t="shared" si="11"/>
        <v>0.78064468933868858</v>
      </c>
    </row>
    <row r="220" spans="1:6" x14ac:dyDescent="0.25">
      <c r="A220" s="1">
        <v>211</v>
      </c>
      <c r="B220" s="2">
        <v>79.400000000000006</v>
      </c>
      <c r="C220" s="2">
        <v>7.1</v>
      </c>
      <c r="D220" s="12">
        <f t="shared" si="9"/>
        <v>10.831694125178387</v>
      </c>
      <c r="E220" s="12">
        <f t="shared" si="10"/>
        <v>-3.7316941251783877</v>
      </c>
      <c r="F220">
        <f t="shared" si="11"/>
        <v>0.28666381148725284</v>
      </c>
    </row>
    <row r="221" spans="1:6" x14ac:dyDescent="0.25">
      <c r="A221" s="1">
        <v>212</v>
      </c>
      <c r="B221" s="2">
        <v>104</v>
      </c>
      <c r="C221" s="2">
        <v>27.2</v>
      </c>
      <c r="D221" s="12">
        <f t="shared" si="9"/>
        <v>26.401477185291881</v>
      </c>
      <c r="E221" s="12">
        <f t="shared" si="10"/>
        <v>0.79852281470811803</v>
      </c>
      <c r="F221">
        <f t="shared" si="11"/>
        <v>20.522865522434657</v>
      </c>
    </row>
    <row r="222" spans="1:6" x14ac:dyDescent="0.25">
      <c r="A222" s="1">
        <v>213</v>
      </c>
      <c r="B222" s="2">
        <v>89.7</v>
      </c>
      <c r="C222" s="2">
        <v>19.5</v>
      </c>
      <c r="D222" s="12">
        <f t="shared" si="9"/>
        <v>17.350749634087698</v>
      </c>
      <c r="E222" s="12">
        <f t="shared" si="10"/>
        <v>2.1492503659123017</v>
      </c>
      <c r="F222">
        <f t="shared" si="11"/>
        <v>1.8244649175820506</v>
      </c>
    </row>
    <row r="223" spans="1:6" x14ac:dyDescent="0.25">
      <c r="A223" s="1">
        <v>214</v>
      </c>
      <c r="B223" s="2">
        <v>97.6</v>
      </c>
      <c r="C223" s="2">
        <v>18.7</v>
      </c>
      <c r="D223" s="12">
        <f t="shared" si="9"/>
        <v>22.350801917620075</v>
      </c>
      <c r="E223" s="12">
        <f t="shared" si="10"/>
        <v>-3.6508019176200754</v>
      </c>
      <c r="F223">
        <f t="shared" si="11"/>
        <v>33.640606491709143</v>
      </c>
    </row>
    <row r="224" spans="1:6" x14ac:dyDescent="0.25">
      <c r="A224" s="1">
        <v>215</v>
      </c>
      <c r="B224" s="2">
        <v>87.6</v>
      </c>
      <c r="C224" s="2">
        <v>19.5</v>
      </c>
      <c r="D224" s="12">
        <f t="shared" si="9"/>
        <v>16.021621811882881</v>
      </c>
      <c r="E224" s="12">
        <f t="shared" si="10"/>
        <v>3.4783781881171194</v>
      </c>
      <c r="F224">
        <f t="shared" si="11"/>
        <v>50.825208980039001</v>
      </c>
    </row>
    <row r="225" spans="1:6" x14ac:dyDescent="0.25">
      <c r="A225" s="1">
        <v>216</v>
      </c>
      <c r="B225" s="2">
        <v>122.1</v>
      </c>
      <c r="C225" s="2">
        <v>47.5</v>
      </c>
      <c r="D225" s="12">
        <f t="shared" si="9"/>
        <v>37.857293176676208</v>
      </c>
      <c r="E225" s="12">
        <f t="shared" si="10"/>
        <v>9.6427068233237918</v>
      </c>
      <c r="F225">
        <f t="shared" si="11"/>
        <v>37.998947522828956</v>
      </c>
    </row>
    <row r="226" spans="1:6" x14ac:dyDescent="0.25">
      <c r="A226" s="1">
        <v>217</v>
      </c>
      <c r="B226" s="2">
        <v>81.099999999999994</v>
      </c>
      <c r="C226" s="2">
        <v>13.6</v>
      </c>
      <c r="D226" s="12">
        <f t="shared" si="9"/>
        <v>11.907654743153707</v>
      </c>
      <c r="E226" s="12">
        <f t="shared" si="10"/>
        <v>1.6923452568462931</v>
      </c>
      <c r="F226">
        <f t="shared" si="11"/>
        <v>63.208249037722545</v>
      </c>
    </row>
    <row r="227" spans="1:6" x14ac:dyDescent="0.25">
      <c r="A227" s="1">
        <v>218</v>
      </c>
      <c r="B227" s="2">
        <v>81.5</v>
      </c>
      <c r="C227" s="2">
        <v>7.5</v>
      </c>
      <c r="D227" s="12">
        <f t="shared" si="9"/>
        <v>12.160821947383198</v>
      </c>
      <c r="E227" s="12">
        <f t="shared" si="10"/>
        <v>-4.660821947383198</v>
      </c>
      <c r="F227">
        <f t="shared" si="11"/>
        <v>40.362733524897166</v>
      </c>
    </row>
    <row r="228" spans="1:6" x14ac:dyDescent="0.25">
      <c r="A228" s="1">
        <v>219</v>
      </c>
      <c r="B228" s="2">
        <v>100</v>
      </c>
      <c r="C228" s="2">
        <v>24.5</v>
      </c>
      <c r="D228" s="12">
        <f t="shared" si="9"/>
        <v>23.869805142997009</v>
      </c>
      <c r="E228" s="12">
        <f t="shared" si="10"/>
        <v>0.63019485700299072</v>
      </c>
      <c r="F228">
        <f t="shared" si="11"/>
        <v>27.994858824297037</v>
      </c>
    </row>
    <row r="229" spans="1:6" x14ac:dyDescent="0.25">
      <c r="A229" s="1">
        <v>220</v>
      </c>
      <c r="B229" s="2">
        <v>88.7</v>
      </c>
      <c r="C229" s="2">
        <v>15</v>
      </c>
      <c r="D229" s="12">
        <f t="shared" si="9"/>
        <v>16.71783162351398</v>
      </c>
      <c r="E229" s="12">
        <f t="shared" si="10"/>
        <v>-1.7178316235139803</v>
      </c>
      <c r="F229">
        <f t="shared" si="11"/>
        <v>5.5132283532089135</v>
      </c>
    </row>
    <row r="230" spans="1:6" x14ac:dyDescent="0.25">
      <c r="A230" s="1">
        <v>221</v>
      </c>
      <c r="B230" s="2">
        <v>91.8</v>
      </c>
      <c r="C230" s="2">
        <v>12.4</v>
      </c>
      <c r="D230" s="12">
        <f t="shared" si="9"/>
        <v>18.679877456292509</v>
      </c>
      <c r="E230" s="12">
        <f t="shared" si="10"/>
        <v>-6.2798774562925086</v>
      </c>
      <c r="F230">
        <f t="shared" si="11"/>
        <v>20.812262180371935</v>
      </c>
    </row>
    <row r="231" spans="1:6" x14ac:dyDescent="0.25">
      <c r="A231" s="1">
        <v>222</v>
      </c>
      <c r="B231" s="2">
        <v>110.4</v>
      </c>
      <c r="C231" s="2">
        <v>26</v>
      </c>
      <c r="D231" s="12">
        <f t="shared" si="9"/>
        <v>30.452152452963702</v>
      </c>
      <c r="E231" s="12">
        <f t="shared" si="10"/>
        <v>-4.452152452963702</v>
      </c>
      <c r="F231">
        <f t="shared" si="11"/>
        <v>3.3405786877932862</v>
      </c>
    </row>
    <row r="232" spans="1:6" x14ac:dyDescent="0.25">
      <c r="A232" s="1">
        <v>223</v>
      </c>
      <c r="B232" s="2">
        <v>87.6</v>
      </c>
      <c r="C232" s="2">
        <v>11.5</v>
      </c>
      <c r="D232" s="12">
        <f t="shared" si="9"/>
        <v>16.021621811882881</v>
      </c>
      <c r="E232" s="12">
        <f t="shared" si="10"/>
        <v>-4.5216218118828806</v>
      </c>
      <c r="F232">
        <f t="shared" si="11"/>
        <v>4.8259918286416596E-3</v>
      </c>
    </row>
    <row r="233" spans="1:6" x14ac:dyDescent="0.25">
      <c r="A233" s="1">
        <v>224</v>
      </c>
      <c r="B233" s="2">
        <v>82.8</v>
      </c>
      <c r="C233" s="2">
        <v>5.2</v>
      </c>
      <c r="D233" s="12">
        <f t="shared" si="9"/>
        <v>12.983615361129033</v>
      </c>
      <c r="E233" s="12">
        <f t="shared" si="10"/>
        <v>-7.7836153611290326</v>
      </c>
      <c r="F233">
        <f t="shared" si="11"/>
        <v>10.640601915323508</v>
      </c>
    </row>
    <row r="234" spans="1:6" x14ac:dyDescent="0.25">
      <c r="A234" s="1">
        <v>225</v>
      </c>
      <c r="B234" s="2">
        <v>95.3</v>
      </c>
      <c r="C234" s="2">
        <v>10.9</v>
      </c>
      <c r="D234" s="12">
        <f t="shared" si="9"/>
        <v>20.895090493300522</v>
      </c>
      <c r="E234" s="12">
        <f t="shared" si="10"/>
        <v>-9.9950904933005216</v>
      </c>
      <c r="F234">
        <f t="shared" si="11"/>
        <v>4.8906222602129041</v>
      </c>
    </row>
    <row r="235" spans="1:6" x14ac:dyDescent="0.25">
      <c r="A235" s="1">
        <v>226</v>
      </c>
      <c r="B235" s="2">
        <v>78.2</v>
      </c>
      <c r="C235" s="2">
        <v>12.5</v>
      </c>
      <c r="D235" s="12">
        <f t="shared" si="9"/>
        <v>10.072192512489927</v>
      </c>
      <c r="E235" s="12">
        <f t="shared" si="10"/>
        <v>2.4278074875100728</v>
      </c>
      <c r="F235">
        <f t="shared" si="11"/>
        <v>154.32839424162793</v>
      </c>
    </row>
    <row r="236" spans="1:6" x14ac:dyDescent="0.25">
      <c r="A236" s="1">
        <v>227</v>
      </c>
      <c r="B236" s="2">
        <v>91.1</v>
      </c>
      <c r="C236" s="2">
        <v>14.8</v>
      </c>
      <c r="D236" s="12">
        <f t="shared" si="9"/>
        <v>18.236834848890901</v>
      </c>
      <c r="E236" s="12">
        <f t="shared" si="10"/>
        <v>-3.4368348488909</v>
      </c>
      <c r="F236">
        <f t="shared" si="11"/>
        <v>34.394029733906663</v>
      </c>
    </row>
    <row r="237" spans="1:6" x14ac:dyDescent="0.25">
      <c r="A237" s="1">
        <v>228</v>
      </c>
      <c r="B237" s="2">
        <v>96.7</v>
      </c>
      <c r="C237" s="2">
        <v>25.2</v>
      </c>
      <c r="D237" s="12">
        <f t="shared" si="9"/>
        <v>21.781175708103738</v>
      </c>
      <c r="E237" s="12">
        <f t="shared" si="10"/>
        <v>3.4188242918962608</v>
      </c>
      <c r="F237">
        <f t="shared" si="11"/>
        <v>47.000062254658552</v>
      </c>
    </row>
    <row r="238" spans="1:6" x14ac:dyDescent="0.25">
      <c r="A238" s="1">
        <v>229</v>
      </c>
      <c r="B238" s="2">
        <v>89.4</v>
      </c>
      <c r="C238" s="2">
        <v>14.9</v>
      </c>
      <c r="D238" s="12">
        <f t="shared" si="9"/>
        <v>17.160874230915582</v>
      </c>
      <c r="E238" s="12">
        <f t="shared" si="10"/>
        <v>-2.2608742309155812</v>
      </c>
      <c r="F238">
        <f t="shared" si="11"/>
        <v>32.258975310031019</v>
      </c>
    </row>
    <row r="239" spans="1:6" x14ac:dyDescent="0.25">
      <c r="A239" s="1">
        <v>230</v>
      </c>
      <c r="B239" s="2">
        <v>93</v>
      </c>
      <c r="C239" s="2">
        <v>17</v>
      </c>
      <c r="D239" s="12">
        <f t="shared" si="9"/>
        <v>19.439379068980969</v>
      </c>
      <c r="E239" s="12">
        <f t="shared" si="10"/>
        <v>-2.4393790689809691</v>
      </c>
      <c r="F239">
        <f t="shared" si="11"/>
        <v>3.1863977212750381E-2</v>
      </c>
    </row>
    <row r="240" spans="1:6" x14ac:dyDescent="0.25">
      <c r="A240" s="1">
        <v>231</v>
      </c>
      <c r="B240" s="2">
        <v>86.4</v>
      </c>
      <c r="C240" s="2">
        <v>10.6</v>
      </c>
      <c r="D240" s="12">
        <f t="shared" si="9"/>
        <v>15.262120199194428</v>
      </c>
      <c r="E240" s="12">
        <f t="shared" si="10"/>
        <v>-4.6621201991944279</v>
      </c>
      <c r="F240">
        <f t="shared" si="11"/>
        <v>4.9405781319426039</v>
      </c>
    </row>
    <row r="241" spans="1:6" x14ac:dyDescent="0.25">
      <c r="A241" s="1">
        <v>232</v>
      </c>
      <c r="B241" s="2">
        <v>96.7</v>
      </c>
      <c r="C241" s="2">
        <v>16.100000000000001</v>
      </c>
      <c r="D241" s="12">
        <f t="shared" si="9"/>
        <v>21.781175708103738</v>
      </c>
      <c r="E241" s="12">
        <f t="shared" si="10"/>
        <v>-5.6811757081037371</v>
      </c>
      <c r="F241">
        <f t="shared" si="11"/>
        <v>1.0384741302384111</v>
      </c>
    </row>
    <row r="242" spans="1:6" x14ac:dyDescent="0.25">
      <c r="A242" s="1">
        <v>233</v>
      </c>
      <c r="B242" s="2">
        <v>88.1</v>
      </c>
      <c r="C242" s="2">
        <v>15.4</v>
      </c>
      <c r="D242" s="12">
        <f t="shared" si="9"/>
        <v>16.33808081716974</v>
      </c>
      <c r="E242" s="12">
        <f t="shared" si="10"/>
        <v>-0.93808081716973923</v>
      </c>
      <c r="F242">
        <f t="shared" si="11"/>
        <v>22.496949144404194</v>
      </c>
    </row>
    <row r="243" spans="1:6" x14ac:dyDescent="0.25">
      <c r="A243" s="1">
        <v>234</v>
      </c>
      <c r="B243" s="2">
        <v>94.9</v>
      </c>
      <c r="C243" s="2">
        <v>26.7</v>
      </c>
      <c r="D243" s="12">
        <f t="shared" si="9"/>
        <v>20.641923289071045</v>
      </c>
      <c r="E243" s="12">
        <f t="shared" si="10"/>
        <v>6.0580767109289546</v>
      </c>
      <c r="F243">
        <f t="shared" si="11"/>
        <v>48.946220157972029</v>
      </c>
    </row>
    <row r="244" spans="1:6" x14ac:dyDescent="0.25">
      <c r="A244" s="1">
        <v>235</v>
      </c>
      <c r="B244" s="2">
        <v>93.3</v>
      </c>
      <c r="C244" s="2">
        <v>25.8</v>
      </c>
      <c r="D244" s="12">
        <f t="shared" si="9"/>
        <v>19.629254472153086</v>
      </c>
      <c r="E244" s="12">
        <f t="shared" si="10"/>
        <v>6.1707455278469148</v>
      </c>
      <c r="F244">
        <f t="shared" si="11"/>
        <v>1.2694262305692825E-2</v>
      </c>
    </row>
    <row r="245" spans="1:6" x14ac:dyDescent="0.25">
      <c r="A245" s="1">
        <v>236</v>
      </c>
      <c r="B245" s="2">
        <v>95.6</v>
      </c>
      <c r="C245" s="2">
        <v>18.600000000000001</v>
      </c>
      <c r="D245" s="12">
        <f t="shared" si="9"/>
        <v>21.084965896472639</v>
      </c>
      <c r="E245" s="12">
        <f t="shared" si="10"/>
        <v>-2.4849658964726373</v>
      </c>
      <c r="F245">
        <f t="shared" si="11"/>
        <v>74.921340261096006</v>
      </c>
    </row>
    <row r="246" spans="1:6" x14ac:dyDescent="0.25">
      <c r="A246" s="1">
        <v>237</v>
      </c>
      <c r="B246" s="2">
        <v>98.2</v>
      </c>
      <c r="C246" s="2">
        <v>24.8</v>
      </c>
      <c r="D246" s="12">
        <f t="shared" si="9"/>
        <v>22.730552723964315</v>
      </c>
      <c r="E246" s="12">
        <f t="shared" si="10"/>
        <v>2.0694472760356852</v>
      </c>
      <c r="F246">
        <f t="shared" si="11"/>
        <v>20.742679345917324</v>
      </c>
    </row>
    <row r="247" spans="1:6" x14ac:dyDescent="0.25">
      <c r="A247" s="1">
        <v>238</v>
      </c>
      <c r="B247" s="2">
        <v>113.8</v>
      </c>
      <c r="C247" s="2">
        <v>27.3</v>
      </c>
      <c r="D247" s="12">
        <f t="shared" si="9"/>
        <v>32.60407368891434</v>
      </c>
      <c r="E247" s="12">
        <f t="shared" si="10"/>
        <v>-5.3040736889143396</v>
      </c>
      <c r="F247">
        <f t="shared" si="11"/>
        <v>54.368811420557549</v>
      </c>
    </row>
    <row r="248" spans="1:6" x14ac:dyDescent="0.25">
      <c r="A248" s="1">
        <v>239</v>
      </c>
      <c r="B248" s="2">
        <v>82.8</v>
      </c>
      <c r="C248" s="2">
        <v>12.4</v>
      </c>
      <c r="D248" s="12">
        <f t="shared" si="9"/>
        <v>12.983615361129033</v>
      </c>
      <c r="E248" s="12">
        <f t="shared" si="10"/>
        <v>-0.58361536112903245</v>
      </c>
      <c r="F248">
        <f t="shared" si="11"/>
        <v>22.28272682435766</v>
      </c>
    </row>
    <row r="249" spans="1:6" x14ac:dyDescent="0.25">
      <c r="A249" s="1">
        <v>240</v>
      </c>
      <c r="B249" s="2">
        <v>100.5</v>
      </c>
      <c r="C249" s="2">
        <v>29.9</v>
      </c>
      <c r="D249" s="12">
        <f t="shared" si="9"/>
        <v>24.186264148283868</v>
      </c>
      <c r="E249" s="12">
        <f t="shared" si="10"/>
        <v>5.7137358517161303</v>
      </c>
      <c r="F249">
        <f t="shared" si="11"/>
        <v>39.656632297922442</v>
      </c>
    </row>
    <row r="250" spans="1:6" x14ac:dyDescent="0.25">
      <c r="A250" s="1">
        <v>241</v>
      </c>
      <c r="B250" s="2">
        <v>79.7</v>
      </c>
      <c r="C250" s="2">
        <v>17</v>
      </c>
      <c r="D250" s="12">
        <f t="shared" si="9"/>
        <v>11.021569528350504</v>
      </c>
      <c r="E250" s="12">
        <f t="shared" si="10"/>
        <v>5.9784304716494958</v>
      </c>
      <c r="F250">
        <f t="shared" si="11"/>
        <v>7.0063241821668815E-2</v>
      </c>
    </row>
    <row r="251" spans="1:6" x14ac:dyDescent="0.25">
      <c r="A251" s="1">
        <v>242</v>
      </c>
      <c r="B251" s="2">
        <v>118</v>
      </c>
      <c r="C251" s="2">
        <v>35</v>
      </c>
      <c r="D251" s="12">
        <f t="shared" si="9"/>
        <v>35.262329333323962</v>
      </c>
      <c r="E251" s="12">
        <f t="shared" si="10"/>
        <v>-0.26232933332396158</v>
      </c>
      <c r="F251">
        <f t="shared" si="11"/>
        <v>38.947082943372344</v>
      </c>
    </row>
    <row r="252" spans="1:6" x14ac:dyDescent="0.25">
      <c r="A252" s="1">
        <v>243</v>
      </c>
      <c r="B252" s="2">
        <v>109</v>
      </c>
      <c r="C252" s="2">
        <v>30.4</v>
      </c>
      <c r="D252" s="12">
        <f t="shared" si="9"/>
        <v>29.566067238160485</v>
      </c>
      <c r="E252" s="12">
        <f t="shared" si="10"/>
        <v>0.83393276183951315</v>
      </c>
      <c r="F252">
        <f t="shared" si="11"/>
        <v>1.2017905812922114</v>
      </c>
    </row>
    <row r="253" spans="1:6" x14ac:dyDescent="0.25">
      <c r="A253" s="1">
        <v>244</v>
      </c>
      <c r="B253" s="2">
        <v>113.4</v>
      </c>
      <c r="C253" s="2">
        <v>32.6</v>
      </c>
      <c r="D253" s="12">
        <f t="shared" si="9"/>
        <v>32.350906484684856</v>
      </c>
      <c r="E253" s="12">
        <f t="shared" si="10"/>
        <v>0.24909351531514545</v>
      </c>
      <c r="F253">
        <f t="shared" si="11"/>
        <v>0.34203694427519016</v>
      </c>
    </row>
    <row r="254" spans="1:6" x14ac:dyDescent="0.25">
      <c r="A254" s="1">
        <v>245</v>
      </c>
      <c r="B254" s="2">
        <v>106.1</v>
      </c>
      <c r="C254" s="2">
        <v>29</v>
      </c>
      <c r="D254" s="12">
        <f t="shared" si="9"/>
        <v>27.730605007496692</v>
      </c>
      <c r="E254" s="12">
        <f t="shared" si="10"/>
        <v>1.2693949925033081</v>
      </c>
      <c r="F254">
        <f t="shared" si="11"/>
        <v>1.0410151043523468</v>
      </c>
    </row>
    <row r="255" spans="1:6" x14ac:dyDescent="0.25">
      <c r="A255" s="1">
        <v>246</v>
      </c>
      <c r="B255" s="2">
        <v>84.3</v>
      </c>
      <c r="C255" s="2">
        <v>15.2</v>
      </c>
      <c r="D255" s="12">
        <f t="shared" si="9"/>
        <v>13.93299237698961</v>
      </c>
      <c r="E255" s="12">
        <f t="shared" si="10"/>
        <v>1.2670076230103895</v>
      </c>
      <c r="F255">
        <f t="shared" si="11"/>
        <v>5.6995330957185225E-6</v>
      </c>
    </row>
    <row r="256" spans="1:6" x14ac:dyDescent="0.25">
      <c r="A256" s="1">
        <v>247</v>
      </c>
      <c r="B256" s="2">
        <v>107.6</v>
      </c>
      <c r="C256" s="2">
        <v>30.2</v>
      </c>
      <c r="D256" s="12">
        <f t="shared" si="9"/>
        <v>28.679982023357269</v>
      </c>
      <c r="E256" s="12">
        <f t="shared" si="10"/>
        <v>1.5200179766427304</v>
      </c>
      <c r="F256">
        <f t="shared" si="11"/>
        <v>6.4014239045162208E-2</v>
      </c>
    </row>
    <row r="257" spans="1:6" x14ac:dyDescent="0.25">
      <c r="A257" s="1">
        <v>248</v>
      </c>
      <c r="B257" s="2">
        <v>83.6</v>
      </c>
      <c r="C257" s="2">
        <v>11</v>
      </c>
      <c r="D257" s="12">
        <f t="shared" si="9"/>
        <v>13.489949769588002</v>
      </c>
      <c r="E257" s="12">
        <f t="shared" si="10"/>
        <v>-2.4899497695880015</v>
      </c>
      <c r="F257">
        <f t="shared" si="11"/>
        <v>16.079841325810776</v>
      </c>
    </row>
    <row r="258" spans="1:6" x14ac:dyDescent="0.25">
      <c r="A258" s="1">
        <v>249</v>
      </c>
      <c r="B258" s="2">
        <v>105</v>
      </c>
      <c r="C258" s="2">
        <v>33.6</v>
      </c>
      <c r="D258" s="12">
        <f t="shared" si="9"/>
        <v>27.034395195865599</v>
      </c>
      <c r="E258" s="12">
        <f t="shared" si="10"/>
        <v>6.5656048041344022</v>
      </c>
      <c r="F258">
        <f t="shared" si="11"/>
        <v>82.00306863766474</v>
      </c>
    </row>
    <row r="259" spans="1:6" x14ac:dyDescent="0.25">
      <c r="A259" s="1">
        <v>250</v>
      </c>
      <c r="B259" s="2">
        <v>111.5</v>
      </c>
      <c r="C259" s="2">
        <v>29.3</v>
      </c>
      <c r="D259" s="12">
        <f t="shared" si="9"/>
        <v>31.14836226459478</v>
      </c>
      <c r="E259" s="12">
        <f t="shared" si="10"/>
        <v>-1.8483622645947797</v>
      </c>
      <c r="F259">
        <f t="shared" si="11"/>
        <v>70.794841833659135</v>
      </c>
    </row>
    <row r="260" spans="1:6" x14ac:dyDescent="0.25">
      <c r="A260" s="1">
        <v>251</v>
      </c>
      <c r="B260" s="2">
        <v>101.3</v>
      </c>
      <c r="C260" s="2">
        <v>26</v>
      </c>
      <c r="D260" s="12">
        <f t="shared" si="9"/>
        <v>24.692598556742837</v>
      </c>
      <c r="E260" s="12">
        <f t="shared" si="10"/>
        <v>1.307401443257163</v>
      </c>
      <c r="F260">
        <f t="shared" si="11"/>
        <v>9.958844579795441</v>
      </c>
    </row>
    <row r="261" spans="1:6" x14ac:dyDescent="0.25">
      <c r="A261" s="1">
        <v>252</v>
      </c>
      <c r="B261" s="2">
        <v>108.5</v>
      </c>
      <c r="C261" s="2">
        <v>31.9</v>
      </c>
      <c r="D261" s="12">
        <f t="shared" ref="D261" si="12">$O$6+$N$6*B261</f>
        <v>29.249608232873626</v>
      </c>
      <c r="E261" s="12">
        <f t="shared" ref="E261" si="13">(C261-D261)</f>
        <v>2.6503917671263721</v>
      </c>
      <c r="F261">
        <f t="shared" ref="F261" si="14">(E261-E260)^2</f>
        <v>1.8036230100063233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1"/>
  <sheetViews>
    <sheetView workbookViewId="0">
      <selection activeCell="C24" sqref="C24"/>
    </sheetView>
  </sheetViews>
  <sheetFormatPr defaultRowHeight="15" x14ac:dyDescent="0.25"/>
  <cols>
    <col min="2" max="2" width="10.140625" customWidth="1"/>
    <col min="3" max="3" width="10.140625" style="1" customWidth="1"/>
    <col min="4" max="4" width="12.140625" customWidth="1"/>
    <col min="5" max="5" width="11" customWidth="1"/>
    <col min="6" max="6" width="13.7109375" customWidth="1"/>
    <col min="14" max="14" width="11.42578125" customWidth="1"/>
  </cols>
  <sheetData>
    <row r="1" spans="1:22" x14ac:dyDescent="0.25">
      <c r="A1" t="s">
        <v>2</v>
      </c>
      <c r="F1" s="9" t="s">
        <v>38</v>
      </c>
      <c r="S1" t="s">
        <v>44</v>
      </c>
    </row>
    <row r="2" spans="1:22" x14ac:dyDescent="0.25">
      <c r="A2" s="1" t="s">
        <v>20</v>
      </c>
      <c r="F2" s="9" t="s">
        <v>39</v>
      </c>
      <c r="S2" s="4" t="s">
        <v>45</v>
      </c>
      <c r="T2" s="4" t="s">
        <v>46</v>
      </c>
      <c r="U2" s="4" t="s">
        <v>47</v>
      </c>
    </row>
    <row r="3" spans="1:22" x14ac:dyDescent="0.25">
      <c r="A3" s="1" t="s">
        <v>22</v>
      </c>
      <c r="F3" s="9" t="s">
        <v>49</v>
      </c>
      <c r="S3" s="19">
        <v>250</v>
      </c>
      <c r="T3">
        <v>1.7846900000000001</v>
      </c>
      <c r="U3">
        <v>1.8007500000000001</v>
      </c>
    </row>
    <row r="4" spans="1:22" x14ac:dyDescent="0.25">
      <c r="F4" s="9" t="s">
        <v>50</v>
      </c>
      <c r="S4">
        <v>260</v>
      </c>
      <c r="T4" s="19">
        <v>1.7889999999999999</v>
      </c>
      <c r="U4" s="19">
        <v>1.80444</v>
      </c>
    </row>
    <row r="5" spans="1:22" x14ac:dyDescent="0.25">
      <c r="B5" s="7" t="s">
        <v>19</v>
      </c>
      <c r="C5" s="1">
        <f>COUNT(C10:C261)</f>
        <v>251</v>
      </c>
      <c r="D5" s="6"/>
      <c r="E5" s="7"/>
      <c r="N5" s="13" t="s">
        <v>21</v>
      </c>
      <c r="P5" s="10" t="s">
        <v>8</v>
      </c>
      <c r="Q5" s="11"/>
      <c r="S5">
        <v>252</v>
      </c>
      <c r="T5">
        <f>T3+(T4-T3)*($S$5-$S$3)/($S$4-$S$3)</f>
        <v>1.785552</v>
      </c>
      <c r="U5">
        <f>U3+(U4-U3)*($S$5-$S$3)/($S$4-$S$3)</f>
        <v>1.801488</v>
      </c>
      <c r="V5" t="s">
        <v>48</v>
      </c>
    </row>
    <row r="6" spans="1:22" x14ac:dyDescent="0.25">
      <c r="B6" s="8" t="s">
        <v>7</v>
      </c>
      <c r="C6" s="1">
        <f>_xlfn.COVARIANCE.S(B10:B261,C10:C261)</f>
        <v>70.308474103585667</v>
      </c>
      <c r="D6" s="6"/>
      <c r="E6" s="7"/>
      <c r="F6" s="14" t="s">
        <v>23</v>
      </c>
      <c r="N6">
        <f t="array" ref="N6:O10">LINEST(C10:C260,B10:B260,TRUE,TRUE)</f>
        <v>0.67377477180850198</v>
      </c>
      <c r="O6">
        <v>-43.118343073441594</v>
      </c>
      <c r="P6" s="11" t="s">
        <v>9</v>
      </c>
      <c r="Q6" s="11" t="s">
        <v>10</v>
      </c>
    </row>
    <row r="7" spans="1:22" x14ac:dyDescent="0.25">
      <c r="A7" s="7" t="s">
        <v>5</v>
      </c>
      <c r="B7">
        <f>AVERAGE(B10:B261)</f>
        <v>92.334661354581655</v>
      </c>
      <c r="C7">
        <f>AVERAGE(C10:C261)</f>
        <v>19.094422310756968</v>
      </c>
      <c r="D7" s="6"/>
      <c r="E7" s="7"/>
      <c r="F7">
        <f>SUM(F11:F260)/_xlfn.VAR.P(E10:E260)/C5</f>
        <v>1.7724348836784514</v>
      </c>
      <c r="N7">
        <v>2.9207851427572686E-2</v>
      </c>
      <c r="O7">
        <v>2.7132858452425634</v>
      </c>
      <c r="P7" s="11" t="s">
        <v>11</v>
      </c>
      <c r="Q7" s="11" t="s">
        <v>12</v>
      </c>
    </row>
    <row r="8" spans="1:22" x14ac:dyDescent="0.25">
      <c r="A8" s="7" t="s">
        <v>6</v>
      </c>
      <c r="B8">
        <f>_xlfn.STDEV.S(B10:B261)</f>
        <v>10.215190345013868</v>
      </c>
      <c r="C8">
        <f>_xlfn.STDEV.S(C10:C261)</f>
        <v>8.3389620915879217</v>
      </c>
      <c r="E8" s="4"/>
      <c r="F8" s="15"/>
      <c r="N8">
        <v>0.68123730015098405</v>
      </c>
      <c r="O8">
        <v>4.7175452943250962</v>
      </c>
      <c r="P8" s="11" t="s">
        <v>13</v>
      </c>
      <c r="Q8" s="11" t="s">
        <v>14</v>
      </c>
    </row>
    <row r="9" spans="1:22" ht="15.75" customHeight="1" x14ac:dyDescent="0.25">
      <c r="A9" s="3" t="s">
        <v>25</v>
      </c>
      <c r="B9" s="3" t="s">
        <v>1</v>
      </c>
      <c r="C9" s="3" t="s">
        <v>0</v>
      </c>
      <c r="D9" s="5" t="s">
        <v>3</v>
      </c>
      <c r="E9" s="5" t="s">
        <v>4</v>
      </c>
      <c r="F9" s="15" t="s">
        <v>24</v>
      </c>
      <c r="N9">
        <v>532.14534767694124</v>
      </c>
      <c r="O9">
        <v>249</v>
      </c>
      <c r="P9" s="11" t="s">
        <v>15</v>
      </c>
      <c r="Q9" s="11" t="s">
        <v>16</v>
      </c>
    </row>
    <row r="10" spans="1:22" x14ac:dyDescent="0.25">
      <c r="A10" s="1">
        <v>1</v>
      </c>
      <c r="B10" s="2">
        <v>85.2</v>
      </c>
      <c r="C10" s="2">
        <v>12.3</v>
      </c>
      <c r="D10" s="12">
        <f t="shared" ref="D10:D73" si="0">$O$6+$N$6*B10</f>
        <v>14.287267484642776</v>
      </c>
      <c r="E10" s="12">
        <f t="shared" ref="E10:E73" si="1">(C10-D10)</f>
        <v>-1.9872674846427749</v>
      </c>
      <c r="N10">
        <v>11843.019023836841</v>
      </c>
      <c r="O10">
        <v>5541.5531673982068</v>
      </c>
      <c r="P10" s="11" t="s">
        <v>17</v>
      </c>
      <c r="Q10" s="11" t="s">
        <v>18</v>
      </c>
    </row>
    <row r="11" spans="1:22" x14ac:dyDescent="0.25">
      <c r="A11" s="1">
        <v>2</v>
      </c>
      <c r="B11" s="2">
        <v>83</v>
      </c>
      <c r="C11" s="2">
        <v>6.1</v>
      </c>
      <c r="D11" s="12">
        <f t="shared" si="0"/>
        <v>12.804962986664073</v>
      </c>
      <c r="E11" s="12">
        <f t="shared" si="1"/>
        <v>-6.7049629866640732</v>
      </c>
      <c r="F11">
        <f>(E11-E10)^2</f>
        <v>22.256650849791988</v>
      </c>
    </row>
    <row r="12" spans="1:22" x14ac:dyDescent="0.25">
      <c r="A12" s="1">
        <v>3</v>
      </c>
      <c r="B12" s="2">
        <v>87.9</v>
      </c>
      <c r="C12" s="2">
        <v>25.3</v>
      </c>
      <c r="D12" s="12">
        <f t="shared" si="0"/>
        <v>16.106459368525734</v>
      </c>
      <c r="E12" s="12">
        <f t="shared" si="1"/>
        <v>9.1935406314742671</v>
      </c>
      <c r="F12">
        <f t="shared" ref="F12:F75" si="2">(E12-E11)^2</f>
        <v>252.7624172959579</v>
      </c>
    </row>
    <row r="13" spans="1:22" x14ac:dyDescent="0.25">
      <c r="A13" s="1">
        <v>4</v>
      </c>
      <c r="B13" s="2">
        <v>86.4</v>
      </c>
      <c r="C13" s="2">
        <v>10.4</v>
      </c>
      <c r="D13" s="12">
        <f t="shared" si="0"/>
        <v>15.095797210812982</v>
      </c>
      <c r="E13" s="12">
        <f t="shared" si="1"/>
        <v>-4.695797210812982</v>
      </c>
      <c r="F13">
        <f t="shared" si="2"/>
        <v>192.91370569719263</v>
      </c>
    </row>
    <row r="14" spans="1:22" x14ac:dyDescent="0.25">
      <c r="A14" s="1">
        <v>5</v>
      </c>
      <c r="B14" s="2">
        <v>100</v>
      </c>
      <c r="C14" s="2">
        <v>28.7</v>
      </c>
      <c r="D14" s="12">
        <f t="shared" si="0"/>
        <v>24.259134107408599</v>
      </c>
      <c r="E14" s="12">
        <f t="shared" si="1"/>
        <v>4.4408658925914004</v>
      </c>
      <c r="F14">
        <f t="shared" si="2"/>
        <v>83.478612665111001</v>
      </c>
    </row>
    <row r="15" spans="1:22" x14ac:dyDescent="0.25">
      <c r="A15" s="1">
        <v>6</v>
      </c>
      <c r="B15" s="2">
        <v>94.4</v>
      </c>
      <c r="C15" s="2">
        <v>20.9</v>
      </c>
      <c r="D15" s="12">
        <f t="shared" si="0"/>
        <v>20.485995385281001</v>
      </c>
      <c r="E15" s="12">
        <f t="shared" si="1"/>
        <v>0.41400461471899774</v>
      </c>
      <c r="F15">
        <f t="shared" si="2"/>
        <v>16.21561175122816</v>
      </c>
    </row>
    <row r="16" spans="1:22" x14ac:dyDescent="0.25">
      <c r="A16" s="1">
        <v>7</v>
      </c>
      <c r="B16" s="2">
        <v>90.7</v>
      </c>
      <c r="C16" s="2">
        <v>19.2</v>
      </c>
      <c r="D16" s="12">
        <f t="shared" si="0"/>
        <v>17.99302872958954</v>
      </c>
      <c r="E16" s="12">
        <f t="shared" si="1"/>
        <v>1.2069712704104596</v>
      </c>
      <c r="F16">
        <f t="shared" si="2"/>
        <v>0.62879611703850136</v>
      </c>
    </row>
    <row r="17" spans="1:6" x14ac:dyDescent="0.25">
      <c r="A17" s="1">
        <v>8</v>
      </c>
      <c r="B17" s="2">
        <v>88.5</v>
      </c>
      <c r="C17" s="2">
        <v>12.4</v>
      </c>
      <c r="D17" s="12">
        <f t="shared" si="0"/>
        <v>16.51072423161083</v>
      </c>
      <c r="E17" s="12">
        <f t="shared" si="1"/>
        <v>-4.1107242316108294</v>
      </c>
      <c r="F17">
        <f t="shared" si="2"/>
        <v>28.277885452217451</v>
      </c>
    </row>
    <row r="18" spans="1:6" x14ac:dyDescent="0.25">
      <c r="A18" s="1">
        <v>9</v>
      </c>
      <c r="B18" s="2">
        <v>82.5</v>
      </c>
      <c r="C18" s="2">
        <v>4.0999999999999996</v>
      </c>
      <c r="D18" s="12">
        <f t="shared" si="0"/>
        <v>12.468075600759818</v>
      </c>
      <c r="E18" s="12">
        <f t="shared" si="1"/>
        <v>-8.368075600759818</v>
      </c>
      <c r="F18">
        <f t="shared" si="2"/>
        <v>18.125040680394768</v>
      </c>
    </row>
    <row r="19" spans="1:6" x14ac:dyDescent="0.25">
      <c r="A19" s="1">
        <v>10</v>
      </c>
      <c r="B19" s="2">
        <v>88.6</v>
      </c>
      <c r="C19" s="2">
        <v>11.7</v>
      </c>
      <c r="D19" s="12">
        <f t="shared" si="0"/>
        <v>16.578101708791678</v>
      </c>
      <c r="E19" s="12">
        <f t="shared" si="1"/>
        <v>-4.8781017087916787</v>
      </c>
      <c r="F19">
        <f t="shared" si="2"/>
        <v>12.179917766619242</v>
      </c>
    </row>
    <row r="20" spans="1:6" x14ac:dyDescent="0.25">
      <c r="A20" s="1">
        <v>11</v>
      </c>
      <c r="B20" s="2">
        <v>83.6</v>
      </c>
      <c r="C20" s="2">
        <v>7.1</v>
      </c>
      <c r="D20" s="12">
        <f t="shared" si="0"/>
        <v>13.209227849749169</v>
      </c>
      <c r="E20" s="12">
        <f t="shared" si="1"/>
        <v>-6.1092278497491694</v>
      </c>
      <c r="F20">
        <f t="shared" si="2"/>
        <v>1.5156715749488834</v>
      </c>
    </row>
    <row r="21" spans="1:6" x14ac:dyDescent="0.25">
      <c r="A21" s="1">
        <v>12</v>
      </c>
      <c r="B21" s="2">
        <v>90.9</v>
      </c>
      <c r="C21" s="2">
        <v>7.8</v>
      </c>
      <c r="D21" s="12">
        <f t="shared" si="0"/>
        <v>18.127783683951243</v>
      </c>
      <c r="E21" s="12">
        <f t="shared" si="1"/>
        <v>-10.327783683951242</v>
      </c>
      <c r="F21">
        <f t="shared" si="2"/>
        <v>17.796213326280348</v>
      </c>
    </row>
    <row r="22" spans="1:6" x14ac:dyDescent="0.25">
      <c r="A22" s="1">
        <v>13</v>
      </c>
      <c r="B22" s="2">
        <v>91.6</v>
      </c>
      <c r="C22" s="2">
        <v>20.8</v>
      </c>
      <c r="D22" s="12">
        <f t="shared" si="0"/>
        <v>18.599426024217188</v>
      </c>
      <c r="E22" s="12">
        <f t="shared" si="1"/>
        <v>2.2005739757828131</v>
      </c>
      <c r="F22">
        <f t="shared" si="2"/>
        <v>156.95974565021697</v>
      </c>
    </row>
    <row r="23" spans="1:6" x14ac:dyDescent="0.25">
      <c r="A23" s="1">
        <v>14</v>
      </c>
      <c r="B23" s="2">
        <v>101.8</v>
      </c>
      <c r="C23" s="2">
        <v>21.2</v>
      </c>
      <c r="D23" s="12">
        <f t="shared" si="0"/>
        <v>25.471928696663909</v>
      </c>
      <c r="E23" s="12">
        <f t="shared" si="1"/>
        <v>-4.2719286966639096</v>
      </c>
      <c r="F23">
        <f t="shared" si="2"/>
        <v>41.89329084482997</v>
      </c>
    </row>
    <row r="24" spans="1:6" x14ac:dyDescent="0.25">
      <c r="A24" s="1">
        <v>15</v>
      </c>
      <c r="B24" s="2">
        <v>96.4</v>
      </c>
      <c r="C24" s="2">
        <v>22.1</v>
      </c>
      <c r="D24" s="12">
        <f t="shared" si="0"/>
        <v>21.833544928898007</v>
      </c>
      <c r="E24" s="12">
        <f t="shared" si="1"/>
        <v>0.26645507110199418</v>
      </c>
      <c r="F24">
        <f t="shared" si="2"/>
        <v>20.596927223521043</v>
      </c>
    </row>
    <row r="25" spans="1:6" x14ac:dyDescent="0.25">
      <c r="A25" s="1">
        <v>16</v>
      </c>
      <c r="B25" s="2">
        <v>92.8</v>
      </c>
      <c r="C25" s="2">
        <v>20.9</v>
      </c>
      <c r="D25" s="12">
        <f t="shared" si="0"/>
        <v>19.407955750387387</v>
      </c>
      <c r="E25" s="12">
        <f t="shared" si="1"/>
        <v>1.4920442496126114</v>
      </c>
      <c r="F25">
        <f t="shared" si="2"/>
        <v>1.5020688344823296</v>
      </c>
    </row>
    <row r="26" spans="1:6" x14ac:dyDescent="0.25">
      <c r="A26" s="1">
        <v>17</v>
      </c>
      <c r="B26" s="2">
        <v>96.4</v>
      </c>
      <c r="C26" s="2">
        <v>29</v>
      </c>
      <c r="D26" s="12">
        <f t="shared" si="0"/>
        <v>21.833544928898007</v>
      </c>
      <c r="E26" s="12">
        <f t="shared" si="1"/>
        <v>7.1664550711019928</v>
      </c>
      <c r="F26">
        <f t="shared" si="2"/>
        <v>32.198938171035799</v>
      </c>
    </row>
    <row r="27" spans="1:6" x14ac:dyDescent="0.25">
      <c r="A27" s="1">
        <v>18</v>
      </c>
      <c r="B27" s="2">
        <v>97.5</v>
      </c>
      <c r="C27" s="2">
        <v>22.9</v>
      </c>
      <c r="D27" s="12">
        <f t="shared" si="0"/>
        <v>22.574697177887344</v>
      </c>
      <c r="E27" s="12">
        <f t="shared" si="1"/>
        <v>0.32530282211265416</v>
      </c>
      <c r="F27">
        <f t="shared" si="2"/>
        <v>46.801364093851888</v>
      </c>
    </row>
    <row r="28" spans="1:6" x14ac:dyDescent="0.25">
      <c r="A28" s="1">
        <v>19</v>
      </c>
      <c r="B28" s="2">
        <v>89.6</v>
      </c>
      <c r="C28" s="2">
        <v>16</v>
      </c>
      <c r="D28" s="12">
        <f t="shared" si="0"/>
        <v>17.251876480600181</v>
      </c>
      <c r="E28" s="12">
        <f t="shared" si="1"/>
        <v>-1.2518764806001812</v>
      </c>
      <c r="F28">
        <f t="shared" si="2"/>
        <v>2.4874945529057455</v>
      </c>
    </row>
    <row r="29" spans="1:6" x14ac:dyDescent="0.25">
      <c r="A29" s="1">
        <v>20</v>
      </c>
      <c r="B29" s="2">
        <v>100.5</v>
      </c>
      <c r="C29" s="2">
        <v>16.5</v>
      </c>
      <c r="D29" s="12">
        <f t="shared" si="0"/>
        <v>24.596021493312861</v>
      </c>
      <c r="E29" s="12">
        <f t="shared" si="1"/>
        <v>-8.0960214933128611</v>
      </c>
      <c r="F29">
        <f t="shared" si="2"/>
        <v>46.842320955039852</v>
      </c>
    </row>
    <row r="30" spans="1:6" x14ac:dyDescent="0.25">
      <c r="A30" s="1">
        <v>21</v>
      </c>
      <c r="B30" s="2">
        <v>95.9</v>
      </c>
      <c r="C30" s="2">
        <v>19.100000000000001</v>
      </c>
      <c r="D30" s="12">
        <f t="shared" si="0"/>
        <v>21.496657542993745</v>
      </c>
      <c r="E30" s="12">
        <f t="shared" si="1"/>
        <v>-2.3966575429937436</v>
      </c>
      <c r="F30">
        <f t="shared" si="2"/>
        <v>32.482749438197139</v>
      </c>
    </row>
    <row r="31" spans="1:6" x14ac:dyDescent="0.25">
      <c r="A31" s="1">
        <v>22</v>
      </c>
      <c r="B31" s="2">
        <v>98.8</v>
      </c>
      <c r="C31" s="2">
        <v>15.2</v>
      </c>
      <c r="D31" s="12">
        <f t="shared" si="0"/>
        <v>23.450604381238406</v>
      </c>
      <c r="E31" s="12">
        <f t="shared" si="1"/>
        <v>-8.2506043812384071</v>
      </c>
      <c r="F31">
        <f t="shared" si="2"/>
        <v>34.268693584994693</v>
      </c>
    </row>
    <row r="32" spans="1:6" x14ac:dyDescent="0.25">
      <c r="A32" s="1">
        <v>23</v>
      </c>
      <c r="B32" s="2">
        <v>76.400000000000006</v>
      </c>
      <c r="C32" s="2">
        <v>15.6</v>
      </c>
      <c r="D32" s="12">
        <f t="shared" si="0"/>
        <v>8.3580494927279645</v>
      </c>
      <c r="E32" s="12">
        <f t="shared" si="1"/>
        <v>7.2419505072720352</v>
      </c>
      <c r="F32">
        <f t="shared" si="2"/>
        <v>240.01925697350879</v>
      </c>
    </row>
    <row r="33" spans="1:6" x14ac:dyDescent="0.25">
      <c r="A33" s="1">
        <v>24</v>
      </c>
      <c r="B33" s="2">
        <v>80</v>
      </c>
      <c r="C33" s="2">
        <v>17.7</v>
      </c>
      <c r="D33" s="12">
        <f t="shared" si="0"/>
        <v>10.783638671238563</v>
      </c>
      <c r="E33" s="12">
        <f t="shared" si="1"/>
        <v>6.9163613287614361</v>
      </c>
      <c r="F33">
        <f t="shared" si="2"/>
        <v>0.10600831316320676</v>
      </c>
    </row>
    <row r="34" spans="1:6" x14ac:dyDescent="0.25">
      <c r="A34" s="1">
        <v>25</v>
      </c>
      <c r="B34" s="2">
        <v>76.3</v>
      </c>
      <c r="C34" s="2">
        <v>14</v>
      </c>
      <c r="D34" s="12">
        <f t="shared" si="0"/>
        <v>8.2906720155471092</v>
      </c>
      <c r="E34" s="12">
        <f t="shared" si="1"/>
        <v>5.7093279844528908</v>
      </c>
      <c r="F34">
        <f t="shared" si="2"/>
        <v>1.4569294942726712</v>
      </c>
    </row>
    <row r="35" spans="1:6" x14ac:dyDescent="0.25">
      <c r="A35" s="1">
        <v>26</v>
      </c>
      <c r="B35" s="2">
        <v>79.7</v>
      </c>
      <c r="C35" s="2">
        <v>3.7</v>
      </c>
      <c r="D35" s="12">
        <f t="shared" si="0"/>
        <v>10.581506239696019</v>
      </c>
      <c r="E35" s="12">
        <f t="shared" si="1"/>
        <v>-6.8815062396960185</v>
      </c>
      <c r="F35">
        <f t="shared" si="2"/>
        <v>158.5291064599995</v>
      </c>
    </row>
    <row r="36" spans="1:6" x14ac:dyDescent="0.25">
      <c r="A36" s="1">
        <v>27</v>
      </c>
      <c r="B36" s="2">
        <v>74.599999999999994</v>
      </c>
      <c r="C36" s="2">
        <v>7.9</v>
      </c>
      <c r="D36" s="12">
        <f t="shared" si="0"/>
        <v>7.1452549034726474</v>
      </c>
      <c r="E36" s="12">
        <f t="shared" si="1"/>
        <v>0.754745096527353</v>
      </c>
      <c r="F36">
        <f t="shared" si="2"/>
        <v>58.31233446997323</v>
      </c>
    </row>
    <row r="37" spans="1:6" x14ac:dyDescent="0.25">
      <c r="A37" s="1">
        <v>28</v>
      </c>
      <c r="B37" s="2">
        <v>88.7</v>
      </c>
      <c r="C37" s="2">
        <v>22.9</v>
      </c>
      <c r="D37" s="12">
        <f t="shared" si="0"/>
        <v>16.645479185972533</v>
      </c>
      <c r="E37" s="12">
        <f t="shared" si="1"/>
        <v>6.2545208140274653</v>
      </c>
      <c r="F37">
        <f t="shared" si="2"/>
        <v>30.247532942803875</v>
      </c>
    </row>
    <row r="38" spans="1:6" x14ac:dyDescent="0.25">
      <c r="A38" s="1">
        <v>29</v>
      </c>
      <c r="B38" s="2">
        <v>73.900000000000006</v>
      </c>
      <c r="C38" s="2">
        <v>3.7</v>
      </c>
      <c r="D38" s="12">
        <f t="shared" si="0"/>
        <v>6.67361256320671</v>
      </c>
      <c r="E38" s="12">
        <f t="shared" si="1"/>
        <v>-2.9736125632067099</v>
      </c>
      <c r="F38">
        <f t="shared" si="2"/>
        <v>85.158445628023443</v>
      </c>
    </row>
    <row r="39" spans="1:6" x14ac:dyDescent="0.25">
      <c r="A39" s="1">
        <v>30</v>
      </c>
      <c r="B39" s="2">
        <v>83.5</v>
      </c>
      <c r="C39" s="2">
        <v>8.8000000000000007</v>
      </c>
      <c r="D39" s="12">
        <f t="shared" si="0"/>
        <v>13.141850372568321</v>
      </c>
      <c r="E39" s="12">
        <f t="shared" si="1"/>
        <v>-4.3418503725683202</v>
      </c>
      <c r="F39">
        <f t="shared" si="2"/>
        <v>1.8720747029666582</v>
      </c>
    </row>
    <row r="40" spans="1:6" x14ac:dyDescent="0.25">
      <c r="A40" s="1">
        <v>31</v>
      </c>
      <c r="B40" s="2">
        <v>88.7</v>
      </c>
      <c r="C40" s="2">
        <v>11.9</v>
      </c>
      <c r="D40" s="12">
        <f t="shared" si="0"/>
        <v>16.645479185972533</v>
      </c>
      <c r="E40" s="12">
        <f t="shared" si="1"/>
        <v>-4.7454791859725329</v>
      </c>
      <c r="F40">
        <f t="shared" si="2"/>
        <v>0.16291621901009279</v>
      </c>
    </row>
    <row r="41" spans="1:6" x14ac:dyDescent="0.25">
      <c r="A41" s="1">
        <v>32</v>
      </c>
      <c r="B41" s="2">
        <v>84.5</v>
      </c>
      <c r="C41" s="2">
        <v>5.7</v>
      </c>
      <c r="D41" s="12">
        <f t="shared" si="0"/>
        <v>13.815625144376824</v>
      </c>
      <c r="E41" s="12">
        <f t="shared" si="1"/>
        <v>-8.1156251443768248</v>
      </c>
      <c r="F41">
        <f t="shared" si="2"/>
        <v>11.357883780948782</v>
      </c>
    </row>
    <row r="42" spans="1:6" x14ac:dyDescent="0.25">
      <c r="A42" s="1">
        <v>33</v>
      </c>
      <c r="B42" s="2">
        <v>79.099999999999994</v>
      </c>
      <c r="C42" s="2">
        <v>11.8</v>
      </c>
      <c r="D42" s="12">
        <f t="shared" si="0"/>
        <v>10.177241376610908</v>
      </c>
      <c r="E42" s="12">
        <f t="shared" si="1"/>
        <v>1.6227586233890925</v>
      </c>
      <c r="F42">
        <f t="shared" si="2"/>
        <v>94.836118408286708</v>
      </c>
    </row>
    <row r="43" spans="1:6" x14ac:dyDescent="0.25">
      <c r="A43" s="1">
        <v>34</v>
      </c>
      <c r="B43" s="2">
        <v>100.5</v>
      </c>
      <c r="C43" s="2">
        <v>21.3</v>
      </c>
      <c r="D43" s="12">
        <f t="shared" si="0"/>
        <v>24.596021493312861</v>
      </c>
      <c r="E43" s="12">
        <f t="shared" si="1"/>
        <v>-3.2960214933128604</v>
      </c>
      <c r="F43">
        <f t="shared" si="2"/>
        <v>24.194397836462478</v>
      </c>
    </row>
    <row r="44" spans="1:6" x14ac:dyDescent="0.25">
      <c r="A44" s="1">
        <v>35</v>
      </c>
      <c r="B44" s="2">
        <v>115.6</v>
      </c>
      <c r="C44" s="2">
        <v>32.299999999999997</v>
      </c>
      <c r="D44" s="12">
        <f t="shared" si="0"/>
        <v>34.770020547621229</v>
      </c>
      <c r="E44" s="12">
        <f t="shared" si="1"/>
        <v>-2.4700205476212318</v>
      </c>
      <c r="F44">
        <f t="shared" si="2"/>
        <v>0.68227756228346481</v>
      </c>
    </row>
    <row r="45" spans="1:6" x14ac:dyDescent="0.25">
      <c r="A45" s="1">
        <v>36</v>
      </c>
      <c r="B45" s="2">
        <v>113.1</v>
      </c>
      <c r="C45" s="2">
        <v>40.1</v>
      </c>
      <c r="D45" s="12">
        <f t="shared" si="0"/>
        <v>33.085583618099975</v>
      </c>
      <c r="E45" s="12">
        <f t="shared" si="1"/>
        <v>7.0144163819000269</v>
      </c>
      <c r="F45">
        <f t="shared" si="2"/>
        <v>89.954543870066644</v>
      </c>
    </row>
    <row r="46" spans="1:6" x14ac:dyDescent="0.25">
      <c r="A46" s="1">
        <v>37</v>
      </c>
      <c r="B46" s="2">
        <v>100.9</v>
      </c>
      <c r="C46" s="2">
        <v>24.2</v>
      </c>
      <c r="D46" s="12">
        <f t="shared" si="0"/>
        <v>24.865531402036254</v>
      </c>
      <c r="E46" s="12">
        <f t="shared" si="1"/>
        <v>-0.6655314020362546</v>
      </c>
      <c r="F46">
        <f t="shared" si="2"/>
        <v>58.981597963987802</v>
      </c>
    </row>
    <row r="47" spans="1:6" x14ac:dyDescent="0.25">
      <c r="A47" s="1">
        <v>38</v>
      </c>
      <c r="B47" s="2">
        <v>98.8</v>
      </c>
      <c r="C47" s="2">
        <v>28.4</v>
      </c>
      <c r="D47" s="12">
        <f t="shared" si="0"/>
        <v>23.450604381238406</v>
      </c>
      <c r="E47" s="12">
        <f t="shared" si="1"/>
        <v>4.9493956187615922</v>
      </c>
      <c r="F47">
        <f t="shared" si="2"/>
        <v>31.527405448885784</v>
      </c>
    </row>
    <row r="48" spans="1:6" x14ac:dyDescent="0.25">
      <c r="A48" s="1">
        <v>40</v>
      </c>
      <c r="B48" s="2">
        <v>108.1</v>
      </c>
      <c r="C48" s="2">
        <v>32.6</v>
      </c>
      <c r="D48" s="12">
        <f t="shared" si="0"/>
        <v>29.716709759057466</v>
      </c>
      <c r="E48" s="12">
        <f t="shared" si="1"/>
        <v>2.8832902409425358</v>
      </c>
      <c r="F48">
        <f t="shared" si="2"/>
        <v>4.2687914322528258</v>
      </c>
    </row>
    <row r="49" spans="1:6" x14ac:dyDescent="0.25">
      <c r="A49" s="1">
        <v>41</v>
      </c>
      <c r="B49" s="2">
        <v>126.2</v>
      </c>
      <c r="C49" s="2">
        <v>34.5</v>
      </c>
      <c r="D49" s="12">
        <f t="shared" si="0"/>
        <v>41.912033128791364</v>
      </c>
      <c r="E49" s="12">
        <f t="shared" si="1"/>
        <v>-7.4120331287913643</v>
      </c>
      <c r="F49">
        <f t="shared" si="2"/>
        <v>105.99368328738899</v>
      </c>
    </row>
    <row r="50" spans="1:6" x14ac:dyDescent="0.25">
      <c r="A50" s="1">
        <v>42</v>
      </c>
      <c r="B50" s="2">
        <v>104.3</v>
      </c>
      <c r="C50" s="2">
        <v>32.9</v>
      </c>
      <c r="D50" s="12">
        <f t="shared" si="0"/>
        <v>27.156365626185163</v>
      </c>
      <c r="E50" s="12">
        <f t="shared" si="1"/>
        <v>5.7436343738148352</v>
      </c>
      <c r="F50">
        <f t="shared" si="2"/>
        <v>173.07158743912885</v>
      </c>
    </row>
    <row r="51" spans="1:6" x14ac:dyDescent="0.25">
      <c r="A51" s="1">
        <v>43</v>
      </c>
      <c r="B51" s="2">
        <v>111.2</v>
      </c>
      <c r="C51" s="2">
        <v>31.6</v>
      </c>
      <c r="D51" s="12">
        <f t="shared" si="0"/>
        <v>31.805411551663823</v>
      </c>
      <c r="E51" s="12">
        <f t="shared" si="1"/>
        <v>-0.20541155166382197</v>
      </c>
      <c r="F51">
        <f t="shared" si="2"/>
        <v>35.391147423454214</v>
      </c>
    </row>
    <row r="52" spans="1:6" x14ac:dyDescent="0.25">
      <c r="A52" s="1">
        <v>44</v>
      </c>
      <c r="B52" s="2">
        <v>104.3</v>
      </c>
      <c r="C52" s="2">
        <v>32</v>
      </c>
      <c r="D52" s="12">
        <f t="shared" si="0"/>
        <v>27.156365626185163</v>
      </c>
      <c r="E52" s="12">
        <f t="shared" si="1"/>
        <v>4.8436343738148366</v>
      </c>
      <c r="F52">
        <f t="shared" si="2"/>
        <v>25.492864757592645</v>
      </c>
    </row>
    <row r="53" spans="1:6" x14ac:dyDescent="0.25">
      <c r="A53" s="1">
        <v>45</v>
      </c>
      <c r="B53" s="2">
        <v>76</v>
      </c>
      <c r="C53" s="2">
        <v>7.7</v>
      </c>
      <c r="D53" s="12">
        <f t="shared" si="0"/>
        <v>8.0885395840045575</v>
      </c>
      <c r="E53" s="12">
        <f t="shared" si="1"/>
        <v>-0.38853958400455735</v>
      </c>
      <c r="F53">
        <f t="shared" si="2"/>
        <v>27.37564432488346</v>
      </c>
    </row>
    <row r="54" spans="1:6" x14ac:dyDescent="0.25">
      <c r="A54" s="1">
        <v>46</v>
      </c>
      <c r="B54" s="2">
        <v>81.5</v>
      </c>
      <c r="C54" s="2">
        <v>13.9</v>
      </c>
      <c r="D54" s="12">
        <f t="shared" si="0"/>
        <v>11.794300828951314</v>
      </c>
      <c r="E54" s="12">
        <f t="shared" si="1"/>
        <v>2.1056991710486859</v>
      </c>
      <c r="F54">
        <f t="shared" si="2"/>
        <v>6.221226967209553</v>
      </c>
    </row>
    <row r="55" spans="1:6" x14ac:dyDescent="0.25">
      <c r="A55" s="1">
        <v>47</v>
      </c>
      <c r="B55" s="2">
        <v>73.7</v>
      </c>
      <c r="C55" s="2">
        <v>10.8</v>
      </c>
      <c r="D55" s="12">
        <f t="shared" si="0"/>
        <v>6.5388576088450066</v>
      </c>
      <c r="E55" s="12">
        <f t="shared" si="1"/>
        <v>4.2611423911549942</v>
      </c>
      <c r="F55">
        <f t="shared" si="2"/>
        <v>4.6459354751022515</v>
      </c>
    </row>
    <row r="56" spans="1:6" x14ac:dyDescent="0.25">
      <c r="A56" s="1">
        <v>48</v>
      </c>
      <c r="B56" s="2">
        <v>79.5</v>
      </c>
      <c r="C56" s="2">
        <v>5.6</v>
      </c>
      <c r="D56" s="12">
        <f t="shared" si="0"/>
        <v>10.446751285334315</v>
      </c>
      <c r="E56" s="12">
        <f t="shared" si="1"/>
        <v>-4.8467512853343155</v>
      </c>
      <c r="F56">
        <f t="shared" si="2"/>
        <v>82.953727222233951</v>
      </c>
    </row>
    <row r="57" spans="1:6" x14ac:dyDescent="0.25">
      <c r="A57" s="1">
        <v>49</v>
      </c>
      <c r="B57" s="2">
        <v>83.4</v>
      </c>
      <c r="C57" s="2">
        <v>13.6</v>
      </c>
      <c r="D57" s="12">
        <f t="shared" si="0"/>
        <v>13.074472895387473</v>
      </c>
      <c r="E57" s="12">
        <f t="shared" si="1"/>
        <v>0.52552710461252694</v>
      </c>
      <c r="F57">
        <f t="shared" si="2"/>
        <v>28.861375099089837</v>
      </c>
    </row>
    <row r="58" spans="1:6" x14ac:dyDescent="0.25">
      <c r="A58" s="1">
        <v>50</v>
      </c>
      <c r="B58" s="2">
        <v>70.400000000000006</v>
      </c>
      <c r="C58" s="2">
        <v>4</v>
      </c>
      <c r="D58" s="12">
        <f t="shared" si="0"/>
        <v>4.3154008618769524</v>
      </c>
      <c r="E58" s="12">
        <f t="shared" si="1"/>
        <v>-0.31540086187695238</v>
      </c>
      <c r="F58">
        <f t="shared" si="2"/>
        <v>0.70715984482413086</v>
      </c>
    </row>
    <row r="59" spans="1:6" x14ac:dyDescent="0.25">
      <c r="A59" s="1">
        <v>51</v>
      </c>
      <c r="B59" s="2">
        <v>86.7</v>
      </c>
      <c r="C59" s="2">
        <v>10.199999999999999</v>
      </c>
      <c r="D59" s="12">
        <f t="shared" si="0"/>
        <v>15.297929642355527</v>
      </c>
      <c r="E59" s="12">
        <f t="shared" si="1"/>
        <v>-5.0979296423555276</v>
      </c>
      <c r="F59">
        <f t="shared" si="2"/>
        <v>22.872581536105887</v>
      </c>
    </row>
    <row r="60" spans="1:6" x14ac:dyDescent="0.25">
      <c r="A60" s="1">
        <v>52</v>
      </c>
      <c r="B60" s="2">
        <v>77.900000000000006</v>
      </c>
      <c r="C60" s="2">
        <v>6.6</v>
      </c>
      <c r="D60" s="12">
        <f t="shared" si="0"/>
        <v>9.3687116504407157</v>
      </c>
      <c r="E60" s="12">
        <f t="shared" si="1"/>
        <v>-2.7687116504407161</v>
      </c>
      <c r="F60">
        <f t="shared" si="2"/>
        <v>5.4252564538596673</v>
      </c>
    </row>
    <row r="61" spans="1:6" x14ac:dyDescent="0.25">
      <c r="A61" s="1">
        <v>53</v>
      </c>
      <c r="B61" s="2">
        <v>82</v>
      </c>
      <c r="C61" s="2">
        <v>8</v>
      </c>
      <c r="D61" s="12">
        <f t="shared" si="0"/>
        <v>12.13118821485557</v>
      </c>
      <c r="E61" s="12">
        <f t="shared" si="1"/>
        <v>-4.1311882148555696</v>
      </c>
      <c r="F61">
        <f t="shared" si="2"/>
        <v>1.8563423885797026</v>
      </c>
    </row>
    <row r="62" spans="1:6" x14ac:dyDescent="0.25">
      <c r="A62" s="1">
        <v>54</v>
      </c>
      <c r="B62" s="2">
        <v>79.599999999999994</v>
      </c>
      <c r="C62" s="2">
        <v>6.3</v>
      </c>
      <c r="D62" s="12">
        <f t="shared" si="0"/>
        <v>10.514128762515163</v>
      </c>
      <c r="E62" s="12">
        <f t="shared" si="1"/>
        <v>-4.2141287625151636</v>
      </c>
      <c r="F62">
        <f t="shared" si="2"/>
        <v>6.8791344460733686E-3</v>
      </c>
    </row>
    <row r="63" spans="1:6" x14ac:dyDescent="0.25">
      <c r="A63" s="1">
        <v>55</v>
      </c>
      <c r="B63" s="2">
        <v>77.599999999999994</v>
      </c>
      <c r="C63" s="2">
        <v>3.9</v>
      </c>
      <c r="D63" s="12">
        <f t="shared" si="0"/>
        <v>9.166579218898157</v>
      </c>
      <c r="E63" s="12">
        <f t="shared" si="1"/>
        <v>-5.2665792188981566</v>
      </c>
      <c r="F63">
        <f t="shared" si="2"/>
        <v>1.1076519631407704</v>
      </c>
    </row>
    <row r="64" spans="1:6" x14ac:dyDescent="0.25">
      <c r="A64" s="1">
        <v>56</v>
      </c>
      <c r="B64" s="2">
        <v>100</v>
      </c>
      <c r="C64" s="2">
        <v>22.6</v>
      </c>
      <c r="D64" s="12">
        <f t="shared" si="0"/>
        <v>24.259134107408599</v>
      </c>
      <c r="E64" s="12">
        <f t="shared" si="1"/>
        <v>-1.6591341074085975</v>
      </c>
      <c r="F64">
        <f t="shared" si="2"/>
        <v>13.013660232409919</v>
      </c>
    </row>
    <row r="65" spans="1:6" x14ac:dyDescent="0.25">
      <c r="A65" s="1">
        <v>57</v>
      </c>
      <c r="B65" s="2">
        <v>99.8</v>
      </c>
      <c r="C65" s="2">
        <v>20.399999999999999</v>
      </c>
      <c r="D65" s="12">
        <f t="shared" si="0"/>
        <v>24.124379153046903</v>
      </c>
      <c r="E65" s="12">
        <f t="shared" si="1"/>
        <v>-3.7243791530469039</v>
      </c>
      <c r="F65">
        <f t="shared" si="2"/>
        <v>4.2652370985335706</v>
      </c>
    </row>
    <row r="66" spans="1:6" x14ac:dyDescent="0.25">
      <c r="A66" s="1">
        <v>58</v>
      </c>
      <c r="B66" s="2">
        <v>104.2</v>
      </c>
      <c r="C66" s="2">
        <v>28</v>
      </c>
      <c r="D66" s="12">
        <f t="shared" si="0"/>
        <v>27.088988149004308</v>
      </c>
      <c r="E66" s="12">
        <f t="shared" si="1"/>
        <v>0.91101185099569193</v>
      </c>
      <c r="F66">
        <f t="shared" si="2"/>
        <v>21.486849760359025</v>
      </c>
    </row>
    <row r="67" spans="1:6" x14ac:dyDescent="0.25">
      <c r="A67" s="1">
        <v>59</v>
      </c>
      <c r="B67" s="2">
        <v>105.3</v>
      </c>
      <c r="C67" s="2">
        <v>31.5</v>
      </c>
      <c r="D67" s="12">
        <f t="shared" si="0"/>
        <v>27.830140397993659</v>
      </c>
      <c r="E67" s="12">
        <f t="shared" si="1"/>
        <v>3.6698596020063405</v>
      </c>
      <c r="F67">
        <f t="shared" si="2"/>
        <v>7.6112409132565135</v>
      </c>
    </row>
    <row r="68" spans="1:6" x14ac:dyDescent="0.25">
      <c r="A68" s="1">
        <v>60</v>
      </c>
      <c r="B68" s="2">
        <v>98.3</v>
      </c>
      <c r="C68" s="2">
        <v>24.6</v>
      </c>
      <c r="D68" s="12">
        <f t="shared" si="0"/>
        <v>23.113716995334144</v>
      </c>
      <c r="E68" s="12">
        <f t="shared" si="1"/>
        <v>1.4862830046658573</v>
      </c>
      <c r="F68">
        <f t="shared" si="2"/>
        <v>4.7680067564530431</v>
      </c>
    </row>
    <row r="69" spans="1:6" x14ac:dyDescent="0.25">
      <c r="A69" s="1">
        <v>61</v>
      </c>
      <c r="B69" s="2">
        <v>104.8</v>
      </c>
      <c r="C69" s="2">
        <v>26.1</v>
      </c>
      <c r="D69" s="12">
        <f t="shared" si="0"/>
        <v>27.493253012089411</v>
      </c>
      <c r="E69" s="12">
        <f t="shared" si="1"/>
        <v>-1.39325301208941</v>
      </c>
      <c r="F69">
        <f t="shared" si="2"/>
        <v>8.2917276717907917</v>
      </c>
    </row>
    <row r="70" spans="1:6" x14ac:dyDescent="0.25">
      <c r="A70" s="1">
        <v>62</v>
      </c>
      <c r="B70" s="2">
        <v>94.7</v>
      </c>
      <c r="C70" s="2">
        <v>29.8</v>
      </c>
      <c r="D70" s="12">
        <f t="shared" si="0"/>
        <v>20.688127816823545</v>
      </c>
      <c r="E70" s="12">
        <f t="shared" si="1"/>
        <v>9.1118721831764553</v>
      </c>
      <c r="F70">
        <f t="shared" si="2"/>
        <v>110.35765536820969</v>
      </c>
    </row>
    <row r="71" spans="1:6" x14ac:dyDescent="0.25">
      <c r="A71" s="1">
        <v>63</v>
      </c>
      <c r="B71" s="2">
        <v>102.4</v>
      </c>
      <c r="C71" s="2">
        <v>30.7</v>
      </c>
      <c r="D71" s="12">
        <f t="shared" si="0"/>
        <v>25.876193559749012</v>
      </c>
      <c r="E71" s="12">
        <f t="shared" si="1"/>
        <v>4.823806440250987</v>
      </c>
      <c r="F71">
        <f t="shared" si="2"/>
        <v>18.387507815650949</v>
      </c>
    </row>
    <row r="72" spans="1:6" x14ac:dyDescent="0.25">
      <c r="A72" s="1">
        <v>64</v>
      </c>
      <c r="B72" s="2">
        <v>99.7</v>
      </c>
      <c r="C72" s="2">
        <v>25.8</v>
      </c>
      <c r="D72" s="12">
        <f t="shared" si="0"/>
        <v>24.057001675866061</v>
      </c>
      <c r="E72" s="12">
        <f t="shared" si="1"/>
        <v>1.7429983241339393</v>
      </c>
      <c r="F72">
        <f t="shared" si="2"/>
        <v>9.4913786483326721</v>
      </c>
    </row>
    <row r="73" spans="1:6" x14ac:dyDescent="0.25">
      <c r="A73" s="1">
        <v>65</v>
      </c>
      <c r="B73" s="2">
        <v>105.5</v>
      </c>
      <c r="C73" s="2">
        <v>32.299999999999997</v>
      </c>
      <c r="D73" s="12">
        <f t="shared" si="0"/>
        <v>27.96489535235537</v>
      </c>
      <c r="E73" s="12">
        <f t="shared" si="1"/>
        <v>4.3351046476446271</v>
      </c>
      <c r="F73">
        <f t="shared" si="2"/>
        <v>6.7190151923840942</v>
      </c>
    </row>
    <row r="74" spans="1:6" x14ac:dyDescent="0.25">
      <c r="A74" s="1">
        <v>66</v>
      </c>
      <c r="B74" s="2">
        <v>100.3</v>
      </c>
      <c r="C74" s="2">
        <v>30</v>
      </c>
      <c r="D74" s="12">
        <f t="shared" ref="D74:D137" si="3">$O$6+$N$6*B74</f>
        <v>24.461266538951151</v>
      </c>
      <c r="E74" s="12">
        <f t="shared" ref="E74:E137" si="4">(C74-D74)</f>
        <v>5.5387334610488494</v>
      </c>
      <c r="F74">
        <f t="shared" si="2"/>
        <v>1.4487223204568562</v>
      </c>
    </row>
    <row r="75" spans="1:6" x14ac:dyDescent="0.25">
      <c r="A75" s="1">
        <v>67</v>
      </c>
      <c r="B75" s="2">
        <v>83.9</v>
      </c>
      <c r="C75" s="2">
        <v>21.5</v>
      </c>
      <c r="D75" s="12">
        <f t="shared" si="3"/>
        <v>13.411360281291728</v>
      </c>
      <c r="E75" s="12">
        <f t="shared" si="4"/>
        <v>8.0886397187082721</v>
      </c>
      <c r="F75">
        <f t="shared" si="2"/>
        <v>6.5020219228506821</v>
      </c>
    </row>
    <row r="76" spans="1:6" x14ac:dyDescent="0.25">
      <c r="A76" s="1">
        <v>68</v>
      </c>
      <c r="B76" s="2">
        <v>86.6</v>
      </c>
      <c r="C76" s="2">
        <v>13.8</v>
      </c>
      <c r="D76" s="12">
        <f t="shared" si="3"/>
        <v>15.230552165174672</v>
      </c>
      <c r="E76" s="12">
        <f t="shared" si="4"/>
        <v>-1.4305521651746709</v>
      </c>
      <c r="F76">
        <f t="shared" ref="F76:F139" si="5">(E76-E75)^2</f>
        <v>90.615014122182899</v>
      </c>
    </row>
    <row r="77" spans="1:6" x14ac:dyDescent="0.25">
      <c r="A77" s="1">
        <v>69</v>
      </c>
      <c r="B77" s="2">
        <v>78.400000000000006</v>
      </c>
      <c r="C77" s="2">
        <v>6.3</v>
      </c>
      <c r="D77" s="12">
        <f t="shared" si="3"/>
        <v>9.7055990363449638</v>
      </c>
      <c r="E77" s="12">
        <f t="shared" si="4"/>
        <v>-3.405599036344964</v>
      </c>
      <c r="F77">
        <f t="shared" si="5"/>
        <v>3.9008101433195645</v>
      </c>
    </row>
    <row r="78" spans="1:6" x14ac:dyDescent="0.25">
      <c r="A78" s="1">
        <v>70</v>
      </c>
      <c r="B78" s="2">
        <v>84.6</v>
      </c>
      <c r="C78" s="2">
        <v>12.9</v>
      </c>
      <c r="D78" s="12">
        <f t="shared" si="3"/>
        <v>13.883002621557672</v>
      </c>
      <c r="E78" s="12">
        <f t="shared" si="4"/>
        <v>-0.98300262155767193</v>
      </c>
      <c r="F78">
        <f t="shared" si="5"/>
        <v>5.8689733889402413</v>
      </c>
    </row>
    <row r="79" spans="1:6" x14ac:dyDescent="0.25">
      <c r="A79" s="1">
        <v>71</v>
      </c>
      <c r="B79" s="2">
        <v>91.5</v>
      </c>
      <c r="C79" s="2">
        <v>24.3</v>
      </c>
      <c r="D79" s="12">
        <f t="shared" si="3"/>
        <v>18.532048547036339</v>
      </c>
      <c r="E79" s="12">
        <f t="shared" si="4"/>
        <v>5.7679514529636613</v>
      </c>
      <c r="F79">
        <f t="shared" si="5"/>
        <v>45.57538091629619</v>
      </c>
    </row>
    <row r="80" spans="1:6" x14ac:dyDescent="0.25">
      <c r="A80" s="1">
        <v>72</v>
      </c>
      <c r="B80" s="2">
        <v>82.8</v>
      </c>
      <c r="C80" s="2">
        <v>8.8000000000000007</v>
      </c>
      <c r="D80" s="12">
        <f t="shared" si="3"/>
        <v>12.670208032302369</v>
      </c>
      <c r="E80" s="12">
        <f t="shared" si="4"/>
        <v>-3.8702080323023687</v>
      </c>
      <c r="F80">
        <f t="shared" si="5"/>
        <v>92.89411826342355</v>
      </c>
    </row>
    <row r="81" spans="1:6" x14ac:dyDescent="0.25">
      <c r="A81" s="1">
        <v>73</v>
      </c>
      <c r="B81" s="2">
        <v>82.9</v>
      </c>
      <c r="C81" s="2">
        <v>8.5</v>
      </c>
      <c r="D81" s="12">
        <f t="shared" si="3"/>
        <v>12.737585509483225</v>
      </c>
      <c r="E81" s="12">
        <f t="shared" si="4"/>
        <v>-4.2375855094832247</v>
      </c>
      <c r="F81">
        <f t="shared" si="5"/>
        <v>0.13496621073977039</v>
      </c>
    </row>
    <row r="82" spans="1:6" x14ac:dyDescent="0.25">
      <c r="A82" s="1">
        <v>74</v>
      </c>
      <c r="B82" s="2">
        <v>76</v>
      </c>
      <c r="C82" s="2">
        <v>13.5</v>
      </c>
      <c r="D82" s="12">
        <f t="shared" si="3"/>
        <v>8.0885395840045575</v>
      </c>
      <c r="E82" s="12">
        <f t="shared" si="4"/>
        <v>5.4114604159954425</v>
      </c>
      <c r="F82">
        <f t="shared" si="5"/>
        <v>93.104087271996463</v>
      </c>
    </row>
    <row r="83" spans="1:6" x14ac:dyDescent="0.25">
      <c r="A83" s="1">
        <v>75</v>
      </c>
      <c r="B83" s="2">
        <v>83.3</v>
      </c>
      <c r="C83" s="2">
        <v>11.8</v>
      </c>
      <c r="D83" s="12">
        <f t="shared" si="3"/>
        <v>13.007095418206617</v>
      </c>
      <c r="E83" s="12">
        <f t="shared" si="4"/>
        <v>-1.2070954182066167</v>
      </c>
      <c r="F83">
        <f t="shared" si="5"/>
        <v>43.805281330450114</v>
      </c>
    </row>
    <row r="84" spans="1:6" x14ac:dyDescent="0.25">
      <c r="A84" s="1">
        <v>76</v>
      </c>
      <c r="B84" s="2">
        <v>81.8</v>
      </c>
      <c r="C84" s="2">
        <v>18.5</v>
      </c>
      <c r="D84" s="12">
        <f t="shared" si="3"/>
        <v>11.996433260493866</v>
      </c>
      <c r="E84" s="12">
        <f t="shared" si="4"/>
        <v>6.5035667395061338</v>
      </c>
      <c r="F84">
        <f t="shared" si="5"/>
        <v>59.454310910383448</v>
      </c>
    </row>
    <row r="85" spans="1:6" x14ac:dyDescent="0.25">
      <c r="A85" s="1">
        <v>77</v>
      </c>
      <c r="B85" s="2">
        <v>78.8</v>
      </c>
      <c r="C85" s="2">
        <v>8.8000000000000007</v>
      </c>
      <c r="D85" s="12">
        <f t="shared" si="3"/>
        <v>9.9751089450683637</v>
      </c>
      <c r="E85" s="12">
        <f t="shared" si="4"/>
        <v>-1.1751089450683629</v>
      </c>
      <c r="F85">
        <f t="shared" si="5"/>
        <v>58.962060268875618</v>
      </c>
    </row>
    <row r="86" spans="1:6" x14ac:dyDescent="0.25">
      <c r="A86" s="1">
        <v>78</v>
      </c>
      <c r="B86" s="2">
        <v>95</v>
      </c>
      <c r="C86" s="2">
        <v>22.2</v>
      </c>
      <c r="D86" s="12">
        <f t="shared" si="3"/>
        <v>20.89026024836609</v>
      </c>
      <c r="E86" s="12">
        <f t="shared" si="4"/>
        <v>1.3097397516339093</v>
      </c>
      <c r="F86">
        <f t="shared" si="5"/>
        <v>6.1744730455029808</v>
      </c>
    </row>
    <row r="87" spans="1:6" x14ac:dyDescent="0.25">
      <c r="A87" s="1">
        <v>79</v>
      </c>
      <c r="B87" s="2">
        <v>95.4</v>
      </c>
      <c r="C87" s="2">
        <v>21.5</v>
      </c>
      <c r="D87" s="12">
        <f t="shared" si="3"/>
        <v>21.159770157089497</v>
      </c>
      <c r="E87" s="12">
        <f t="shared" si="4"/>
        <v>0.34022984291050307</v>
      </c>
      <c r="F87">
        <f t="shared" si="5"/>
        <v>0.93994946311286753</v>
      </c>
    </row>
    <row r="88" spans="1:6" x14ac:dyDescent="0.25">
      <c r="A88" s="1">
        <v>80</v>
      </c>
      <c r="B88" s="2">
        <v>98.6</v>
      </c>
      <c r="C88" s="2">
        <v>18.8</v>
      </c>
      <c r="D88" s="12">
        <f t="shared" si="3"/>
        <v>23.315849426876696</v>
      </c>
      <c r="E88" s="12">
        <f t="shared" si="4"/>
        <v>-4.5158494268766951</v>
      </c>
      <c r="F88">
        <f t="shared" si="5"/>
        <v>23.581505874456969</v>
      </c>
    </row>
    <row r="89" spans="1:6" x14ac:dyDescent="0.25">
      <c r="A89" s="1">
        <v>81</v>
      </c>
      <c r="B89" s="2">
        <v>95.8</v>
      </c>
      <c r="C89" s="2">
        <v>31.4</v>
      </c>
      <c r="D89" s="12">
        <f t="shared" si="3"/>
        <v>21.42928006581289</v>
      </c>
      <c r="E89" s="12">
        <f t="shared" si="4"/>
        <v>9.9707199341871089</v>
      </c>
      <c r="F89">
        <f t="shared" si="5"/>
        <v>209.86069185291254</v>
      </c>
    </row>
    <row r="90" spans="1:6" x14ac:dyDescent="0.25">
      <c r="A90" s="1">
        <v>82</v>
      </c>
      <c r="B90" s="2">
        <v>89</v>
      </c>
      <c r="C90" s="2">
        <v>26.8</v>
      </c>
      <c r="D90" s="12">
        <f t="shared" si="3"/>
        <v>16.847611617515085</v>
      </c>
      <c r="E90" s="12">
        <f t="shared" si="4"/>
        <v>9.9523883824849158</v>
      </c>
      <c r="F90">
        <f t="shared" si="5"/>
        <v>3.3604578781018014E-4</v>
      </c>
    </row>
    <row r="91" spans="1:6" x14ac:dyDescent="0.25">
      <c r="A91" s="1">
        <v>83</v>
      </c>
      <c r="B91" s="2">
        <v>97.8</v>
      </c>
      <c r="C91" s="2">
        <v>18.399999999999999</v>
      </c>
      <c r="D91" s="12">
        <f t="shared" si="3"/>
        <v>22.776829609429896</v>
      </c>
      <c r="E91" s="12">
        <f t="shared" si="4"/>
        <v>-4.3768296094298975</v>
      </c>
      <c r="F91">
        <f t="shared" si="5"/>
        <v>205.32648825981519</v>
      </c>
    </row>
    <row r="92" spans="1:6" x14ac:dyDescent="0.25">
      <c r="A92" s="1">
        <v>84</v>
      </c>
      <c r="B92" s="2">
        <v>94.9</v>
      </c>
      <c r="C92" s="2">
        <v>27</v>
      </c>
      <c r="D92" s="12">
        <f t="shared" si="3"/>
        <v>20.822882771185249</v>
      </c>
      <c r="E92" s="12">
        <f t="shared" si="4"/>
        <v>6.1771172288147511</v>
      </c>
      <c r="F92">
        <f t="shared" si="5"/>
        <v>111.38579386449422</v>
      </c>
    </row>
    <row r="93" spans="1:6" x14ac:dyDescent="0.25">
      <c r="A93" s="1">
        <v>85</v>
      </c>
      <c r="B93" s="2">
        <v>99.8</v>
      </c>
      <c r="C93" s="2">
        <v>27</v>
      </c>
      <c r="D93" s="12">
        <f t="shared" si="3"/>
        <v>24.124379153046903</v>
      </c>
      <c r="E93" s="12">
        <f t="shared" si="4"/>
        <v>2.8756208469530975</v>
      </c>
      <c r="F93">
        <f t="shared" si="5"/>
        <v>10.899878359445589</v>
      </c>
    </row>
    <row r="94" spans="1:6" x14ac:dyDescent="0.25">
      <c r="A94" s="1">
        <v>86</v>
      </c>
      <c r="B94" s="2">
        <v>89.7</v>
      </c>
      <c r="C94" s="2">
        <v>26.6</v>
      </c>
      <c r="D94" s="12">
        <f t="shared" si="3"/>
        <v>17.319253957781036</v>
      </c>
      <c r="E94" s="12">
        <f t="shared" si="4"/>
        <v>9.2807460422189649</v>
      </c>
      <c r="F94">
        <f t="shared" si="5"/>
        <v>41.025628767029616</v>
      </c>
    </row>
    <row r="95" spans="1:6" x14ac:dyDescent="0.25">
      <c r="A95" s="1">
        <v>87</v>
      </c>
      <c r="B95" s="2">
        <v>88.1</v>
      </c>
      <c r="C95" s="2">
        <v>14.9</v>
      </c>
      <c r="D95" s="12">
        <f t="shared" si="3"/>
        <v>16.24121432288743</v>
      </c>
      <c r="E95" s="12">
        <f t="shared" si="4"/>
        <v>-1.3412143228874296</v>
      </c>
      <c r="F95">
        <f t="shared" si="5"/>
        <v>112.82604199789117</v>
      </c>
    </row>
    <row r="96" spans="1:6" x14ac:dyDescent="0.25">
      <c r="A96" s="1">
        <v>88</v>
      </c>
      <c r="B96" s="2">
        <v>90.9</v>
      </c>
      <c r="C96" s="2">
        <v>23.1</v>
      </c>
      <c r="D96" s="12">
        <f t="shared" si="3"/>
        <v>18.127783683951243</v>
      </c>
      <c r="E96" s="12">
        <f t="shared" si="4"/>
        <v>4.9722163160487582</v>
      </c>
      <c r="F96">
        <f t="shared" si="5"/>
        <v>39.859406432658204</v>
      </c>
    </row>
    <row r="97" spans="1:6" x14ac:dyDescent="0.25">
      <c r="A97" s="1">
        <v>89</v>
      </c>
      <c r="B97" s="2">
        <v>86</v>
      </c>
      <c r="C97" s="2">
        <v>8.3000000000000007</v>
      </c>
      <c r="D97" s="12">
        <f t="shared" si="3"/>
        <v>14.826287302089575</v>
      </c>
      <c r="E97" s="12">
        <f t="shared" si="4"/>
        <v>-6.5262873020895746</v>
      </c>
      <c r="F97">
        <f t="shared" si="5"/>
        <v>132.21558545634034</v>
      </c>
    </row>
    <row r="98" spans="1:6" x14ac:dyDescent="0.25">
      <c r="A98" s="1">
        <v>90</v>
      </c>
      <c r="B98" s="2">
        <v>86.5</v>
      </c>
      <c r="C98" s="2">
        <v>14.1</v>
      </c>
      <c r="D98" s="12">
        <f t="shared" si="3"/>
        <v>15.163174687993831</v>
      </c>
      <c r="E98" s="12">
        <f t="shared" si="4"/>
        <v>-1.0631746879938309</v>
      </c>
      <c r="F98">
        <f t="shared" si="5"/>
        <v>29.84559943429203</v>
      </c>
    </row>
    <row r="99" spans="1:6" x14ac:dyDescent="0.25">
      <c r="A99" s="1">
        <v>91</v>
      </c>
      <c r="B99" s="2">
        <v>95.6</v>
      </c>
      <c r="C99" s="2">
        <v>20.5</v>
      </c>
      <c r="D99" s="12">
        <f t="shared" si="3"/>
        <v>21.294525111451193</v>
      </c>
      <c r="E99" s="12">
        <f t="shared" si="4"/>
        <v>-0.79452511145119331</v>
      </c>
      <c r="F99">
        <f t="shared" si="5"/>
        <v>7.2172594976538468E-2</v>
      </c>
    </row>
    <row r="100" spans="1:6" x14ac:dyDescent="0.25">
      <c r="A100" s="1">
        <v>92</v>
      </c>
      <c r="B100" s="2">
        <v>93.2</v>
      </c>
      <c r="C100" s="2">
        <v>18.2</v>
      </c>
      <c r="D100" s="12">
        <f t="shared" si="3"/>
        <v>19.677465659110794</v>
      </c>
      <c r="E100" s="12">
        <f t="shared" si="4"/>
        <v>-1.4774656591107949</v>
      </c>
      <c r="F100">
        <f t="shared" si="5"/>
        <v>0.46640779163759649</v>
      </c>
    </row>
    <row r="101" spans="1:6" x14ac:dyDescent="0.25">
      <c r="A101" s="1">
        <v>93</v>
      </c>
      <c r="B101" s="2">
        <v>83.1</v>
      </c>
      <c r="C101" s="2">
        <v>8.5</v>
      </c>
      <c r="D101" s="12">
        <f t="shared" si="3"/>
        <v>12.872340463844914</v>
      </c>
      <c r="E101" s="12">
        <f t="shared" si="4"/>
        <v>-4.3723404638449139</v>
      </c>
      <c r="F101">
        <f t="shared" si="5"/>
        <v>8.3803001350844042</v>
      </c>
    </row>
    <row r="102" spans="1:6" x14ac:dyDescent="0.25">
      <c r="A102" s="1">
        <v>94</v>
      </c>
      <c r="B102" s="2">
        <v>97.5</v>
      </c>
      <c r="C102" s="2">
        <v>24.9</v>
      </c>
      <c r="D102" s="12">
        <f t="shared" si="3"/>
        <v>22.574697177887344</v>
      </c>
      <c r="E102" s="12">
        <f t="shared" si="4"/>
        <v>2.3253028221126542</v>
      </c>
      <c r="F102">
        <f t="shared" si="5"/>
        <v>44.858425585932487</v>
      </c>
    </row>
    <row r="103" spans="1:6" x14ac:dyDescent="0.25">
      <c r="A103" s="1">
        <v>95</v>
      </c>
      <c r="B103" s="2">
        <v>88.8</v>
      </c>
      <c r="C103" s="2">
        <v>9</v>
      </c>
      <c r="D103" s="12">
        <f t="shared" si="3"/>
        <v>16.712856663153381</v>
      </c>
      <c r="E103" s="12">
        <f t="shared" si="4"/>
        <v>-7.7128566631533815</v>
      </c>
      <c r="F103">
        <f t="shared" si="5"/>
        <v>100.76464585163649</v>
      </c>
    </row>
    <row r="104" spans="1:6" x14ac:dyDescent="0.25">
      <c r="A104" s="1">
        <v>96</v>
      </c>
      <c r="B104" s="2">
        <v>99.2</v>
      </c>
      <c r="C104" s="2">
        <v>17.399999999999999</v>
      </c>
      <c r="D104" s="12">
        <f t="shared" si="3"/>
        <v>23.720114289961799</v>
      </c>
      <c r="E104" s="12">
        <f t="shared" si="4"/>
        <v>-6.3201142899618006</v>
      </c>
      <c r="F104">
        <f t="shared" si="5"/>
        <v>1.9397313180833169</v>
      </c>
    </row>
    <row r="105" spans="1:6" x14ac:dyDescent="0.25">
      <c r="A105" s="1">
        <v>97</v>
      </c>
      <c r="B105" s="2">
        <v>91.6</v>
      </c>
      <c r="C105" s="2">
        <v>9.6</v>
      </c>
      <c r="D105" s="12">
        <f t="shared" si="3"/>
        <v>18.599426024217188</v>
      </c>
      <c r="E105" s="12">
        <f t="shared" si="4"/>
        <v>-8.999426024217188</v>
      </c>
      <c r="F105">
        <f t="shared" si="5"/>
        <v>7.178711369318612</v>
      </c>
    </row>
    <row r="106" spans="1:6" x14ac:dyDescent="0.25">
      <c r="A106" s="1">
        <v>98</v>
      </c>
      <c r="B106" s="2">
        <v>86.7</v>
      </c>
      <c r="C106" s="2">
        <v>11.3</v>
      </c>
      <c r="D106" s="12">
        <f t="shared" si="3"/>
        <v>15.297929642355527</v>
      </c>
      <c r="E106" s="12">
        <f t="shared" si="4"/>
        <v>-3.9979296423555262</v>
      </c>
      <c r="F106">
        <f t="shared" si="5"/>
        <v>25.014966057775293</v>
      </c>
    </row>
    <row r="107" spans="1:6" x14ac:dyDescent="0.25">
      <c r="A107" s="1">
        <v>99</v>
      </c>
      <c r="B107" s="2">
        <v>88.2</v>
      </c>
      <c r="C107" s="2">
        <v>17.8</v>
      </c>
      <c r="D107" s="12">
        <f t="shared" si="3"/>
        <v>16.308591800068285</v>
      </c>
      <c r="E107" s="12">
        <f t="shared" si="4"/>
        <v>1.4914081999317155</v>
      </c>
      <c r="F107">
        <f t="shared" si="5"/>
        <v>30.132829946766751</v>
      </c>
    </row>
    <row r="108" spans="1:6" x14ac:dyDescent="0.25">
      <c r="A108" s="1">
        <v>100</v>
      </c>
      <c r="B108" s="2">
        <v>94</v>
      </c>
      <c r="C108" s="2">
        <v>22.2</v>
      </c>
      <c r="D108" s="12">
        <f t="shared" si="3"/>
        <v>20.216485476557594</v>
      </c>
      <c r="E108" s="12">
        <f t="shared" si="4"/>
        <v>1.9835145234424054</v>
      </c>
      <c r="F108">
        <f t="shared" si="5"/>
        <v>0.24216863363920782</v>
      </c>
    </row>
    <row r="109" spans="1:6" x14ac:dyDescent="0.25">
      <c r="A109" s="1">
        <v>101</v>
      </c>
      <c r="B109" s="2">
        <v>95</v>
      </c>
      <c r="C109" s="2">
        <v>21.2</v>
      </c>
      <c r="D109" s="12">
        <f t="shared" si="3"/>
        <v>20.89026024836609</v>
      </c>
      <c r="E109" s="12">
        <f t="shared" si="4"/>
        <v>0.30973975163390932</v>
      </c>
      <c r="F109">
        <f t="shared" si="5"/>
        <v>2.8015219867425833</v>
      </c>
    </row>
    <row r="110" spans="1:6" x14ac:dyDescent="0.25">
      <c r="A110" s="1">
        <v>102</v>
      </c>
      <c r="B110" s="2">
        <v>92</v>
      </c>
      <c r="C110" s="2">
        <v>20.399999999999999</v>
      </c>
      <c r="D110" s="12">
        <f t="shared" si="3"/>
        <v>18.868935932940587</v>
      </c>
      <c r="E110" s="12">
        <f t="shared" si="4"/>
        <v>1.5310640670594111</v>
      </c>
      <c r="F110">
        <f t="shared" si="5"/>
        <v>1.4916330834495706</v>
      </c>
    </row>
    <row r="111" spans="1:6" x14ac:dyDescent="0.25">
      <c r="A111" s="1">
        <v>103</v>
      </c>
      <c r="B111" s="2">
        <v>89.2</v>
      </c>
      <c r="C111" s="2">
        <v>20.100000000000001</v>
      </c>
      <c r="D111" s="12">
        <f t="shared" si="3"/>
        <v>16.982366571876788</v>
      </c>
      <c r="E111" s="12">
        <f t="shared" si="4"/>
        <v>3.117633428123213</v>
      </c>
      <c r="F111">
        <f t="shared" si="5"/>
        <v>2.5172023374664003</v>
      </c>
    </row>
    <row r="112" spans="1:6" x14ac:dyDescent="0.25">
      <c r="A112" s="1">
        <v>104</v>
      </c>
      <c r="B112" s="2">
        <v>95.5</v>
      </c>
      <c r="C112" s="2">
        <v>22.3</v>
      </c>
      <c r="D112" s="12">
        <f t="shared" si="3"/>
        <v>21.227147634270352</v>
      </c>
      <c r="E112" s="12">
        <f t="shared" si="4"/>
        <v>1.0728523657296485</v>
      </c>
      <c r="F112">
        <f t="shared" si="5"/>
        <v>4.1811295931233543</v>
      </c>
    </row>
    <row r="113" spans="1:6" x14ac:dyDescent="0.25">
      <c r="A113" s="1">
        <v>105</v>
      </c>
      <c r="B113" s="2">
        <v>98.6</v>
      </c>
      <c r="C113" s="2">
        <v>25.4</v>
      </c>
      <c r="D113" s="12">
        <f t="shared" si="3"/>
        <v>23.315849426876696</v>
      </c>
      <c r="E113" s="12">
        <f t="shared" si="4"/>
        <v>2.0841505731233028</v>
      </c>
      <c r="F113">
        <f t="shared" si="5"/>
        <v>1.0227240642776185</v>
      </c>
    </row>
    <row r="114" spans="1:6" x14ac:dyDescent="0.25">
      <c r="A114" s="1">
        <v>106</v>
      </c>
      <c r="B114" s="2">
        <v>87.3</v>
      </c>
      <c r="C114" s="2">
        <v>18</v>
      </c>
      <c r="D114" s="12">
        <f t="shared" si="3"/>
        <v>15.70219450544063</v>
      </c>
      <c r="E114" s="12">
        <f t="shared" si="4"/>
        <v>2.2978054945593698</v>
      </c>
      <c r="F114">
        <f t="shared" si="5"/>
        <v>4.5648425453851969E-2</v>
      </c>
    </row>
    <row r="115" spans="1:6" x14ac:dyDescent="0.25">
      <c r="A115" s="1">
        <v>107</v>
      </c>
      <c r="B115" s="2">
        <v>102.8</v>
      </c>
      <c r="C115" s="2">
        <v>19.3</v>
      </c>
      <c r="D115" s="12">
        <f t="shared" si="3"/>
        <v>26.145703468472405</v>
      </c>
      <c r="E115" s="12">
        <f t="shared" si="4"/>
        <v>-6.8457034684724043</v>
      </c>
      <c r="F115">
        <f t="shared" si="5"/>
        <v>83.603756157042383</v>
      </c>
    </row>
    <row r="116" spans="1:6" x14ac:dyDescent="0.25">
      <c r="A116" s="1">
        <v>108</v>
      </c>
      <c r="B116" s="2">
        <v>101.6</v>
      </c>
      <c r="C116" s="2">
        <v>18.3</v>
      </c>
      <c r="D116" s="12">
        <f t="shared" si="3"/>
        <v>25.337173742302198</v>
      </c>
      <c r="E116" s="12">
        <f t="shared" si="4"/>
        <v>-7.0371737423021976</v>
      </c>
      <c r="F116">
        <f t="shared" si="5"/>
        <v>3.6660865760456032E-2</v>
      </c>
    </row>
    <row r="117" spans="1:6" x14ac:dyDescent="0.25">
      <c r="A117" s="1">
        <v>109</v>
      </c>
      <c r="B117" s="2">
        <v>88.7</v>
      </c>
      <c r="C117" s="2">
        <v>17.3</v>
      </c>
      <c r="D117" s="12">
        <f t="shared" si="3"/>
        <v>16.645479185972533</v>
      </c>
      <c r="E117" s="12">
        <f t="shared" si="4"/>
        <v>0.65452081402746742</v>
      </c>
      <c r="F117">
        <f t="shared" si="5"/>
        <v>59.162165147871406</v>
      </c>
    </row>
    <row r="118" spans="1:6" x14ac:dyDescent="0.25">
      <c r="A118" s="1">
        <v>110</v>
      </c>
      <c r="B118" s="2">
        <v>92.3</v>
      </c>
      <c r="C118" s="2">
        <v>21.4</v>
      </c>
      <c r="D118" s="12">
        <f t="shared" si="3"/>
        <v>19.071068364483139</v>
      </c>
      <c r="E118" s="12">
        <f t="shared" si="4"/>
        <v>2.3289316355168594</v>
      </c>
      <c r="F118">
        <f t="shared" si="5"/>
        <v>2.8036515991207804</v>
      </c>
    </row>
    <row r="119" spans="1:6" x14ac:dyDescent="0.25">
      <c r="A119" s="1">
        <v>111</v>
      </c>
      <c r="B119" s="2">
        <v>90.6</v>
      </c>
      <c r="C119" s="2">
        <v>19.7</v>
      </c>
      <c r="D119" s="12">
        <f t="shared" si="3"/>
        <v>17.925651252408684</v>
      </c>
      <c r="E119" s="12">
        <f t="shared" si="4"/>
        <v>1.7743487475913149</v>
      </c>
      <c r="F119">
        <f t="shared" si="5"/>
        <v>0.30756217957983711</v>
      </c>
    </row>
    <row r="120" spans="1:6" x14ac:dyDescent="0.25">
      <c r="A120" s="1">
        <v>112</v>
      </c>
      <c r="B120" s="2">
        <v>105</v>
      </c>
      <c r="C120" s="2">
        <v>28</v>
      </c>
      <c r="D120" s="12">
        <f t="shared" si="3"/>
        <v>27.628007966451108</v>
      </c>
      <c r="E120" s="12">
        <f t="shared" si="4"/>
        <v>0.37199203354889221</v>
      </c>
      <c r="F120">
        <f t="shared" si="5"/>
        <v>1.9666043534198612</v>
      </c>
    </row>
    <row r="121" spans="1:6" x14ac:dyDescent="0.25">
      <c r="A121" s="1">
        <v>113</v>
      </c>
      <c r="B121" s="2">
        <v>95</v>
      </c>
      <c r="C121" s="2">
        <v>22.1</v>
      </c>
      <c r="D121" s="12">
        <f t="shared" si="3"/>
        <v>20.89026024836609</v>
      </c>
      <c r="E121" s="12">
        <f t="shared" si="4"/>
        <v>1.2097397516339115</v>
      </c>
      <c r="F121">
        <f t="shared" si="5"/>
        <v>0.70182123915665684</v>
      </c>
    </row>
    <row r="122" spans="1:6" x14ac:dyDescent="0.25">
      <c r="A122" s="1">
        <v>114</v>
      </c>
      <c r="B122" s="2">
        <v>89.6</v>
      </c>
      <c r="C122" s="2">
        <v>21.3</v>
      </c>
      <c r="D122" s="12">
        <f t="shared" si="3"/>
        <v>17.251876480600181</v>
      </c>
      <c r="E122" s="12">
        <f t="shared" si="4"/>
        <v>4.0481235193998195</v>
      </c>
      <c r="F122">
        <f t="shared" si="5"/>
        <v>8.0564224131169926</v>
      </c>
    </row>
    <row r="123" spans="1:6" x14ac:dyDescent="0.25">
      <c r="A123" s="1">
        <v>115</v>
      </c>
      <c r="B123" s="2">
        <v>92.4</v>
      </c>
      <c r="C123" s="2">
        <v>26.7</v>
      </c>
      <c r="D123" s="12">
        <f t="shared" si="3"/>
        <v>19.138445841663994</v>
      </c>
      <c r="E123" s="12">
        <f t="shared" si="4"/>
        <v>7.5615541583360049</v>
      </c>
      <c r="F123">
        <f t="shared" si="5"/>
        <v>12.344194854615532</v>
      </c>
    </row>
    <row r="124" spans="1:6" x14ac:dyDescent="0.25">
      <c r="A124" s="1">
        <v>116</v>
      </c>
      <c r="B124" s="2">
        <v>86.6</v>
      </c>
      <c r="C124" s="2">
        <v>16.7</v>
      </c>
      <c r="D124" s="12">
        <f t="shared" si="3"/>
        <v>15.230552165174672</v>
      </c>
      <c r="E124" s="12">
        <f t="shared" si="4"/>
        <v>1.4694478348253277</v>
      </c>
      <c r="F124">
        <f t="shared" si="5"/>
        <v>37.113759456958782</v>
      </c>
    </row>
    <row r="125" spans="1:6" x14ac:dyDescent="0.25">
      <c r="A125" s="1">
        <v>117</v>
      </c>
      <c r="B125" s="2">
        <v>90</v>
      </c>
      <c r="C125" s="2">
        <v>20.100000000000001</v>
      </c>
      <c r="D125" s="12">
        <f t="shared" si="3"/>
        <v>17.521386389323588</v>
      </c>
      <c r="E125" s="12">
        <f t="shared" si="4"/>
        <v>2.5786136106764133</v>
      </c>
      <c r="F125">
        <f t="shared" si="5"/>
        <v>1.2302487183193405</v>
      </c>
    </row>
    <row r="126" spans="1:6" x14ac:dyDescent="0.25">
      <c r="A126" s="1">
        <v>118</v>
      </c>
      <c r="B126" s="2">
        <v>90</v>
      </c>
      <c r="C126" s="2">
        <v>13.9</v>
      </c>
      <c r="D126" s="12">
        <f t="shared" si="3"/>
        <v>17.521386389323588</v>
      </c>
      <c r="E126" s="12">
        <f t="shared" si="4"/>
        <v>-3.6213863893235878</v>
      </c>
      <c r="F126">
        <f t="shared" si="5"/>
        <v>38.440000000000012</v>
      </c>
    </row>
    <row r="127" spans="1:6" x14ac:dyDescent="0.25">
      <c r="A127" s="1">
        <v>119</v>
      </c>
      <c r="B127" s="2">
        <v>92.4</v>
      </c>
      <c r="C127" s="2">
        <v>25.8</v>
      </c>
      <c r="D127" s="12">
        <f t="shared" si="3"/>
        <v>19.138445841663994</v>
      </c>
      <c r="E127" s="12">
        <f t="shared" si="4"/>
        <v>6.6615541583360063</v>
      </c>
      <c r="F127">
        <f t="shared" si="5"/>
        <v>105.73886630670179</v>
      </c>
    </row>
    <row r="128" spans="1:6" x14ac:dyDescent="0.25">
      <c r="A128" s="1">
        <v>120</v>
      </c>
      <c r="B128" s="2">
        <v>87.5</v>
      </c>
      <c r="C128" s="2">
        <v>18.100000000000001</v>
      </c>
      <c r="D128" s="12">
        <f t="shared" si="3"/>
        <v>15.836949459802327</v>
      </c>
      <c r="E128" s="12">
        <f t="shared" si="4"/>
        <v>2.2630505401976748</v>
      </c>
      <c r="F128">
        <f t="shared" si="5"/>
        <v>19.346834078775991</v>
      </c>
    </row>
    <row r="129" spans="1:6" x14ac:dyDescent="0.25">
      <c r="A129" s="1">
        <v>121</v>
      </c>
      <c r="B129" s="2">
        <v>99.2</v>
      </c>
      <c r="C129" s="2">
        <v>27.9</v>
      </c>
      <c r="D129" s="12">
        <f t="shared" si="3"/>
        <v>23.720114289961799</v>
      </c>
      <c r="E129" s="12">
        <f t="shared" si="4"/>
        <v>4.1798857100381994</v>
      </c>
      <c r="F129">
        <f t="shared" si="5"/>
        <v>3.6742570683375528</v>
      </c>
    </row>
    <row r="130" spans="1:6" x14ac:dyDescent="0.25">
      <c r="A130" s="1">
        <v>122</v>
      </c>
      <c r="B130" s="2">
        <v>98.1</v>
      </c>
      <c r="C130" s="2">
        <v>25.3</v>
      </c>
      <c r="D130" s="12">
        <f t="shared" si="3"/>
        <v>22.978962040972448</v>
      </c>
      <c r="E130" s="12">
        <f t="shared" si="4"/>
        <v>2.3210379590275529</v>
      </c>
      <c r="F130">
        <f t="shared" si="5"/>
        <v>3.4553149614373382</v>
      </c>
    </row>
    <row r="131" spans="1:6" x14ac:dyDescent="0.25">
      <c r="A131" s="1">
        <v>123</v>
      </c>
      <c r="B131" s="2">
        <v>83.3</v>
      </c>
      <c r="C131" s="2">
        <v>14.7</v>
      </c>
      <c r="D131" s="12">
        <f t="shared" si="3"/>
        <v>13.007095418206617</v>
      </c>
      <c r="E131" s="12">
        <f t="shared" si="4"/>
        <v>1.6929045817933819</v>
      </c>
      <c r="F131">
        <f t="shared" si="5"/>
        <v>0.39455153959560546</v>
      </c>
    </row>
    <row r="132" spans="1:6" x14ac:dyDescent="0.25">
      <c r="A132" s="1">
        <v>124</v>
      </c>
      <c r="B132" s="2">
        <v>86.1</v>
      </c>
      <c r="C132" s="2">
        <v>16</v>
      </c>
      <c r="D132" s="12">
        <f t="shared" si="3"/>
        <v>14.893664779270424</v>
      </c>
      <c r="E132" s="12">
        <f t="shared" si="4"/>
        <v>1.1063352207295765</v>
      </c>
      <c r="F132">
        <f t="shared" si="5"/>
        <v>0.34406361533880092</v>
      </c>
    </row>
    <row r="133" spans="1:6" x14ac:dyDescent="0.25">
      <c r="A133" s="1">
        <v>125</v>
      </c>
      <c r="B133" s="2">
        <v>84.1</v>
      </c>
      <c r="C133" s="2">
        <v>13.8</v>
      </c>
      <c r="D133" s="12">
        <f t="shared" si="3"/>
        <v>13.546115235653417</v>
      </c>
      <c r="E133" s="12">
        <f t="shared" si="4"/>
        <v>0.25388476434658358</v>
      </c>
      <c r="F133">
        <f t="shared" si="5"/>
        <v>0.72667178058757287</v>
      </c>
    </row>
    <row r="134" spans="1:6" x14ac:dyDescent="0.25">
      <c r="A134" s="1">
        <v>126</v>
      </c>
      <c r="B134" s="2">
        <v>89.9</v>
      </c>
      <c r="C134" s="2">
        <v>17.5</v>
      </c>
      <c r="D134" s="12">
        <f t="shared" si="3"/>
        <v>17.45400891214274</v>
      </c>
      <c r="E134" s="12">
        <f t="shared" si="4"/>
        <v>4.5991087857260027E-2</v>
      </c>
      <c r="F134">
        <f t="shared" si="5"/>
        <v>4.3219780724247522E-2</v>
      </c>
    </row>
    <row r="135" spans="1:6" x14ac:dyDescent="0.25">
      <c r="A135" s="1">
        <v>127</v>
      </c>
      <c r="B135" s="2">
        <v>92.1</v>
      </c>
      <c r="C135" s="2">
        <v>27.2</v>
      </c>
      <c r="D135" s="12">
        <f t="shared" si="3"/>
        <v>18.936313410121436</v>
      </c>
      <c r="E135" s="12">
        <f t="shared" si="4"/>
        <v>8.2636865898785636</v>
      </c>
      <c r="F135">
        <f t="shared" si="5"/>
        <v>67.530519363941167</v>
      </c>
    </row>
    <row r="136" spans="1:6" x14ac:dyDescent="0.25">
      <c r="A136" s="1">
        <v>128</v>
      </c>
      <c r="B136" s="2">
        <v>78</v>
      </c>
      <c r="C136" s="2">
        <v>17.399999999999999</v>
      </c>
      <c r="D136" s="12">
        <f t="shared" si="3"/>
        <v>9.4360891276215639</v>
      </c>
      <c r="E136" s="12">
        <f t="shared" si="4"/>
        <v>7.9639108723784346</v>
      </c>
      <c r="F136">
        <f t="shared" si="5"/>
        <v>8.986548080271714E-2</v>
      </c>
    </row>
    <row r="137" spans="1:6" x14ac:dyDescent="0.25">
      <c r="A137" s="1">
        <v>129</v>
      </c>
      <c r="B137" s="2">
        <v>93.5</v>
      </c>
      <c r="C137" s="2">
        <v>20.8</v>
      </c>
      <c r="D137" s="12">
        <f t="shared" si="3"/>
        <v>19.879598090653339</v>
      </c>
      <c r="E137" s="12">
        <f t="shared" si="4"/>
        <v>0.92040190934666199</v>
      </c>
      <c r="F137">
        <f t="shared" si="5"/>
        <v>49.611018512308917</v>
      </c>
    </row>
    <row r="138" spans="1:6" x14ac:dyDescent="0.25">
      <c r="A138" s="1">
        <v>130</v>
      </c>
      <c r="B138" s="2">
        <v>87</v>
      </c>
      <c r="C138" s="2">
        <v>14.9</v>
      </c>
      <c r="D138" s="12">
        <f t="shared" ref="D138:D201" si="6">$O$6+$N$6*B138</f>
        <v>15.500062073898079</v>
      </c>
      <c r="E138" s="12">
        <f t="shared" ref="E138:E201" si="7">(C138-D138)</f>
        <v>-0.6000620738980782</v>
      </c>
      <c r="F138">
        <f t="shared" si="5"/>
        <v>2.3118107243444617</v>
      </c>
    </row>
    <row r="139" spans="1:6" x14ac:dyDescent="0.25">
      <c r="A139" s="1">
        <v>131</v>
      </c>
      <c r="B139" s="2">
        <v>90.1</v>
      </c>
      <c r="C139" s="2">
        <v>18.100000000000001</v>
      </c>
      <c r="D139" s="12">
        <f t="shared" si="6"/>
        <v>17.588763866504429</v>
      </c>
      <c r="E139" s="12">
        <f t="shared" si="7"/>
        <v>0.51123613349557218</v>
      </c>
      <c r="F139">
        <f t="shared" si="5"/>
        <v>1.2349837057563409</v>
      </c>
    </row>
    <row r="140" spans="1:6" x14ac:dyDescent="0.25">
      <c r="A140" s="1">
        <v>132</v>
      </c>
      <c r="B140" s="2">
        <v>90.3</v>
      </c>
      <c r="C140" s="2">
        <v>22.7</v>
      </c>
      <c r="D140" s="12">
        <f t="shared" si="6"/>
        <v>17.723518820866133</v>
      </c>
      <c r="E140" s="12">
        <f t="shared" si="7"/>
        <v>4.9764811791338666</v>
      </c>
      <c r="F140">
        <f t="shared" ref="F140:F203" si="8">(E140-E139)^2</f>
        <v>19.938413317597334</v>
      </c>
    </row>
    <row r="141" spans="1:6" x14ac:dyDescent="0.25">
      <c r="A141" s="1">
        <v>133</v>
      </c>
      <c r="B141" s="2">
        <v>99.8</v>
      </c>
      <c r="C141" s="2">
        <v>23.6</v>
      </c>
      <c r="D141" s="12">
        <f t="shared" si="6"/>
        <v>24.124379153046903</v>
      </c>
      <c r="E141" s="12">
        <f t="shared" si="7"/>
        <v>-0.52437915304690108</v>
      </c>
      <c r="F141">
        <f t="shared" si="8"/>
        <v>30.259464394159906</v>
      </c>
    </row>
    <row r="142" spans="1:6" x14ac:dyDescent="0.25">
      <c r="A142" s="1">
        <v>134</v>
      </c>
      <c r="B142" s="2">
        <v>89.4</v>
      </c>
      <c r="C142" s="2">
        <v>26.1</v>
      </c>
      <c r="D142" s="12">
        <f t="shared" si="6"/>
        <v>17.117121526238485</v>
      </c>
      <c r="E142" s="12">
        <f t="shared" si="7"/>
        <v>8.9828784737615166</v>
      </c>
      <c r="F142">
        <f t="shared" si="8"/>
        <v>90.387947582506825</v>
      </c>
    </row>
    <row r="143" spans="1:6" x14ac:dyDescent="0.25">
      <c r="A143" s="1">
        <v>135</v>
      </c>
      <c r="B143" s="2">
        <v>87.2</v>
      </c>
      <c r="C143" s="2">
        <v>24.4</v>
      </c>
      <c r="D143" s="12">
        <f t="shared" si="6"/>
        <v>15.634817028259782</v>
      </c>
      <c r="E143" s="12">
        <f t="shared" si="7"/>
        <v>8.7651829717402165</v>
      </c>
      <c r="F143">
        <f t="shared" si="8"/>
        <v>4.7391331600305855E-2</v>
      </c>
    </row>
    <row r="144" spans="1:6" x14ac:dyDescent="0.25">
      <c r="A144" s="1">
        <v>136</v>
      </c>
      <c r="B144" s="2">
        <v>101.1</v>
      </c>
      <c r="C144" s="2">
        <v>27.1</v>
      </c>
      <c r="D144" s="12">
        <f t="shared" si="6"/>
        <v>25.00028635639795</v>
      </c>
      <c r="E144" s="12">
        <f t="shared" si="7"/>
        <v>2.0997136436020511</v>
      </c>
      <c r="F144">
        <f t="shared" si="8"/>
        <v>44.428481364350645</v>
      </c>
    </row>
    <row r="145" spans="1:6" x14ac:dyDescent="0.25">
      <c r="A145" s="1">
        <v>137</v>
      </c>
      <c r="B145" s="2">
        <v>86.1</v>
      </c>
      <c r="C145" s="2">
        <v>21.8</v>
      </c>
      <c r="D145" s="12">
        <f t="shared" si="6"/>
        <v>14.893664779270424</v>
      </c>
      <c r="E145" s="12">
        <f t="shared" si="7"/>
        <v>6.9063352207295772</v>
      </c>
      <c r="F145">
        <f t="shared" si="8"/>
        <v>23.103610985707906</v>
      </c>
    </row>
    <row r="146" spans="1:6" x14ac:dyDescent="0.25">
      <c r="A146" s="1">
        <v>138</v>
      </c>
      <c r="B146" s="2">
        <v>98.6</v>
      </c>
      <c r="C146" s="2">
        <v>29.4</v>
      </c>
      <c r="D146" s="12">
        <f t="shared" si="6"/>
        <v>23.315849426876696</v>
      </c>
      <c r="E146" s="12">
        <f t="shared" si="7"/>
        <v>6.0841505731233028</v>
      </c>
      <c r="F146">
        <f t="shared" si="8"/>
        <v>0.67598759475945358</v>
      </c>
    </row>
    <row r="147" spans="1:6" x14ac:dyDescent="0.25">
      <c r="A147" s="1">
        <v>139</v>
      </c>
      <c r="B147" s="2">
        <v>88.5</v>
      </c>
      <c r="C147" s="2">
        <v>22.3</v>
      </c>
      <c r="D147" s="12">
        <f t="shared" si="6"/>
        <v>16.51072423161083</v>
      </c>
      <c r="E147" s="12">
        <f t="shared" si="7"/>
        <v>5.7892757683891709</v>
      </c>
      <c r="F147">
        <f t="shared" si="8"/>
        <v>8.6951150466992394E-2</v>
      </c>
    </row>
    <row r="148" spans="1:6" x14ac:dyDescent="0.25">
      <c r="A148" s="1">
        <v>140</v>
      </c>
      <c r="B148" s="2">
        <v>106.6</v>
      </c>
      <c r="C148" s="2">
        <v>20.399999999999999</v>
      </c>
      <c r="D148" s="12">
        <f t="shared" si="6"/>
        <v>28.706047601344707</v>
      </c>
      <c r="E148" s="12">
        <f t="shared" si="7"/>
        <v>-8.3060476013447087</v>
      </c>
      <c r="F148">
        <f t="shared" si="8"/>
        <v>198.67814089736606</v>
      </c>
    </row>
    <row r="149" spans="1:6" x14ac:dyDescent="0.25">
      <c r="A149" s="1">
        <v>141</v>
      </c>
      <c r="B149" s="2">
        <v>93.1</v>
      </c>
      <c r="C149" s="2">
        <v>24.9</v>
      </c>
      <c r="D149" s="12">
        <f t="shared" si="6"/>
        <v>19.610088181929939</v>
      </c>
      <c r="E149" s="12">
        <f t="shared" si="7"/>
        <v>5.2899118180700597</v>
      </c>
      <c r="F149">
        <f t="shared" si="8"/>
        <v>184.85011253437315</v>
      </c>
    </row>
    <row r="150" spans="1:6" x14ac:dyDescent="0.25">
      <c r="A150" s="1">
        <v>142</v>
      </c>
      <c r="B150" s="2">
        <v>93</v>
      </c>
      <c r="C150" s="2">
        <v>18.3</v>
      </c>
      <c r="D150" s="12">
        <f t="shared" si="6"/>
        <v>19.542710704749091</v>
      </c>
      <c r="E150" s="12">
        <f t="shared" si="7"/>
        <v>-1.24271070474909</v>
      </c>
      <c r="F150">
        <f t="shared" si="8"/>
        <v>42.675157025644033</v>
      </c>
    </row>
    <row r="151" spans="1:6" x14ac:dyDescent="0.25">
      <c r="A151" s="1">
        <v>143</v>
      </c>
      <c r="B151" s="2">
        <v>91</v>
      </c>
      <c r="C151" s="2">
        <v>23.3</v>
      </c>
      <c r="D151" s="12">
        <f t="shared" si="6"/>
        <v>18.195161161132084</v>
      </c>
      <c r="E151" s="12">
        <f t="shared" si="7"/>
        <v>5.1048388388679165</v>
      </c>
      <c r="F151">
        <f t="shared" si="8"/>
        <v>40.291385208672466</v>
      </c>
    </row>
    <row r="152" spans="1:6" x14ac:dyDescent="0.25">
      <c r="A152" s="1">
        <v>144</v>
      </c>
      <c r="B152" s="2">
        <v>77.099999999999994</v>
      </c>
      <c r="C152" s="2">
        <v>9.4</v>
      </c>
      <c r="D152" s="12">
        <f t="shared" si="6"/>
        <v>8.8296918329939089</v>
      </c>
      <c r="E152" s="12">
        <f t="shared" si="7"/>
        <v>0.57030816700609144</v>
      </c>
      <c r="F152">
        <f t="shared" si="8"/>
        <v>20.561968414055656</v>
      </c>
    </row>
    <row r="153" spans="1:6" x14ac:dyDescent="0.25">
      <c r="A153" s="1">
        <v>145</v>
      </c>
      <c r="B153" s="2">
        <v>85.3</v>
      </c>
      <c r="C153" s="2">
        <v>10.3</v>
      </c>
      <c r="D153" s="12">
        <f t="shared" si="6"/>
        <v>14.354644961823624</v>
      </c>
      <c r="E153" s="12">
        <f t="shared" si="7"/>
        <v>-4.0546449618236231</v>
      </c>
      <c r="F153">
        <f t="shared" si="8"/>
        <v>21.390191443871768</v>
      </c>
    </row>
    <row r="154" spans="1:6" x14ac:dyDescent="0.25">
      <c r="A154" s="1">
        <v>146</v>
      </c>
      <c r="B154" s="2">
        <v>81.900000000000006</v>
      </c>
      <c r="C154" s="2">
        <v>14.2</v>
      </c>
      <c r="D154" s="12">
        <f t="shared" si="6"/>
        <v>12.063810737674721</v>
      </c>
      <c r="E154" s="12">
        <f t="shared" si="7"/>
        <v>2.1361892623252778</v>
      </c>
      <c r="F154">
        <f t="shared" si="8"/>
        <v>38.326428390893327</v>
      </c>
    </row>
    <row r="155" spans="1:6" x14ac:dyDescent="0.25">
      <c r="A155" s="1">
        <v>147</v>
      </c>
      <c r="B155" s="2">
        <v>99.1</v>
      </c>
      <c r="C155" s="2">
        <v>19.2</v>
      </c>
      <c r="D155" s="12">
        <f t="shared" si="6"/>
        <v>23.652736812780944</v>
      </c>
      <c r="E155" s="12">
        <f t="shared" si="7"/>
        <v>-4.4527368127809446</v>
      </c>
      <c r="F155">
        <f t="shared" si="8"/>
        <v>43.413946823214687</v>
      </c>
    </row>
    <row r="156" spans="1:6" x14ac:dyDescent="0.25">
      <c r="A156" s="1">
        <v>148</v>
      </c>
      <c r="B156" s="2">
        <v>100.5</v>
      </c>
      <c r="C156" s="2">
        <v>29.6</v>
      </c>
      <c r="D156" s="12">
        <f t="shared" si="6"/>
        <v>24.596021493312861</v>
      </c>
      <c r="E156" s="12">
        <f t="shared" si="7"/>
        <v>5.0039785066871403</v>
      </c>
      <c r="F156">
        <f t="shared" si="8"/>
        <v>89.429464633462359</v>
      </c>
    </row>
    <row r="157" spans="1:6" x14ac:dyDescent="0.25">
      <c r="A157" s="1">
        <v>149</v>
      </c>
      <c r="B157" s="2">
        <v>76.5</v>
      </c>
      <c r="C157" s="2">
        <v>5.3</v>
      </c>
      <c r="D157" s="12">
        <f t="shared" si="6"/>
        <v>8.4254269699088056</v>
      </c>
      <c r="E157" s="12">
        <f t="shared" si="7"/>
        <v>-3.1254269699088058</v>
      </c>
      <c r="F157">
        <f t="shared" si="8"/>
        <v>66.08723340290814</v>
      </c>
    </row>
    <row r="158" spans="1:6" x14ac:dyDescent="0.25">
      <c r="A158" s="1">
        <v>150</v>
      </c>
      <c r="B158" s="2">
        <v>106.8</v>
      </c>
      <c r="C158" s="2">
        <v>25.2</v>
      </c>
      <c r="D158" s="12">
        <f t="shared" si="6"/>
        <v>28.840802555706418</v>
      </c>
      <c r="E158" s="12">
        <f t="shared" si="7"/>
        <v>-3.6408025557064185</v>
      </c>
      <c r="F158">
        <f t="shared" si="8"/>
        <v>0.26561199443623251</v>
      </c>
    </row>
    <row r="159" spans="1:6" x14ac:dyDescent="0.25">
      <c r="A159" s="1">
        <v>151</v>
      </c>
      <c r="B159" s="2">
        <v>77.599999999999994</v>
      </c>
      <c r="C159" s="2">
        <v>9.4</v>
      </c>
      <c r="D159" s="12">
        <f t="shared" si="6"/>
        <v>9.166579218898157</v>
      </c>
      <c r="E159" s="12">
        <f t="shared" si="7"/>
        <v>0.23342078110184339</v>
      </c>
      <c r="F159">
        <f t="shared" si="8"/>
        <v>15.009606463469744</v>
      </c>
    </row>
    <row r="160" spans="1:6" x14ac:dyDescent="0.25">
      <c r="A160" s="1">
        <v>152</v>
      </c>
      <c r="B160" s="2">
        <v>102.9</v>
      </c>
      <c r="C160" s="2">
        <v>19.600000000000001</v>
      </c>
      <c r="D160" s="12">
        <f t="shared" si="6"/>
        <v>26.21308094565326</v>
      </c>
      <c r="E160" s="12">
        <f t="shared" si="7"/>
        <v>-6.6130809456532589</v>
      </c>
      <c r="F160">
        <f t="shared" si="8"/>
        <v>46.874585894460594</v>
      </c>
    </row>
    <row r="161" spans="1:6" x14ac:dyDescent="0.25">
      <c r="A161" s="1">
        <v>153</v>
      </c>
      <c r="B161" s="2">
        <v>72.8</v>
      </c>
      <c r="C161" s="2">
        <v>10.1</v>
      </c>
      <c r="D161" s="12">
        <f t="shared" si="6"/>
        <v>5.9324603142173515</v>
      </c>
      <c r="E161" s="12">
        <f t="shared" si="7"/>
        <v>4.1675396857826481</v>
      </c>
      <c r="F161">
        <f t="shared" si="8"/>
        <v>116.22178119894153</v>
      </c>
    </row>
    <row r="162" spans="1:6" x14ac:dyDescent="0.25">
      <c r="A162" s="1">
        <v>154</v>
      </c>
      <c r="B162" s="2">
        <v>88.2</v>
      </c>
      <c r="C162" s="2">
        <v>16.5</v>
      </c>
      <c r="D162" s="12">
        <f t="shared" si="6"/>
        <v>16.308591800068285</v>
      </c>
      <c r="E162" s="12">
        <f t="shared" si="7"/>
        <v>0.19140819993171476</v>
      </c>
      <c r="F162">
        <f t="shared" si="8"/>
        <v>15.809621592775152</v>
      </c>
    </row>
    <row r="163" spans="1:6" x14ac:dyDescent="0.25">
      <c r="A163" s="1">
        <v>155</v>
      </c>
      <c r="B163" s="2">
        <v>100.1</v>
      </c>
      <c r="C163" s="2">
        <v>21</v>
      </c>
      <c r="D163" s="12">
        <f t="shared" si="6"/>
        <v>24.326511584589454</v>
      </c>
      <c r="E163" s="12">
        <f t="shared" si="7"/>
        <v>-3.3265115845894542</v>
      </c>
      <c r="F163">
        <f t="shared" si="8"/>
        <v>12.375759610325467</v>
      </c>
    </row>
    <row r="164" spans="1:6" x14ac:dyDescent="0.25">
      <c r="A164" s="1">
        <v>156</v>
      </c>
      <c r="B164" s="2">
        <v>83.5</v>
      </c>
      <c r="C164" s="2">
        <v>17.3</v>
      </c>
      <c r="D164" s="12">
        <f t="shared" si="6"/>
        <v>13.141850372568321</v>
      </c>
      <c r="E164" s="12">
        <f t="shared" si="7"/>
        <v>4.1581496274316798</v>
      </c>
      <c r="F164">
        <f t="shared" si="8"/>
        <v>56.020153458733674</v>
      </c>
    </row>
    <row r="165" spans="1:6" x14ac:dyDescent="0.25">
      <c r="A165" s="1">
        <v>157</v>
      </c>
      <c r="B165" s="2">
        <v>105</v>
      </c>
      <c r="C165" s="2">
        <v>31.2</v>
      </c>
      <c r="D165" s="12">
        <f t="shared" si="6"/>
        <v>27.628007966451108</v>
      </c>
      <c r="E165" s="12">
        <f t="shared" si="7"/>
        <v>3.5719920335488915</v>
      </c>
      <c r="F165">
        <f t="shared" si="8"/>
        <v>0.3435807248664598</v>
      </c>
    </row>
    <row r="166" spans="1:6" x14ac:dyDescent="0.25">
      <c r="A166" s="1">
        <v>158</v>
      </c>
      <c r="B166" s="2">
        <v>90.8</v>
      </c>
      <c r="C166" s="2">
        <v>10</v>
      </c>
      <c r="D166" s="12">
        <f t="shared" si="6"/>
        <v>18.060406206770388</v>
      </c>
      <c r="E166" s="12">
        <f t="shared" si="7"/>
        <v>-8.0604062067703879</v>
      </c>
      <c r="F166">
        <f t="shared" si="8"/>
        <v>135.31268882138306</v>
      </c>
    </row>
    <row r="167" spans="1:6" x14ac:dyDescent="0.25">
      <c r="A167" s="1">
        <v>159</v>
      </c>
      <c r="B167" s="2">
        <v>76.599999999999994</v>
      </c>
      <c r="C167" s="2">
        <v>12.5</v>
      </c>
      <c r="D167" s="12">
        <f t="shared" si="6"/>
        <v>8.4928044470896538</v>
      </c>
      <c r="E167" s="12">
        <f t="shared" si="7"/>
        <v>4.0071955529103462</v>
      </c>
      <c r="F167">
        <f t="shared" si="8"/>
        <v>145.62701223024956</v>
      </c>
    </row>
    <row r="168" spans="1:6" x14ac:dyDescent="0.25">
      <c r="A168" s="1">
        <v>160</v>
      </c>
      <c r="B168" s="2">
        <v>92.4</v>
      </c>
      <c r="C168" s="2">
        <v>22.5</v>
      </c>
      <c r="D168" s="12">
        <f t="shared" si="6"/>
        <v>19.138445841663994</v>
      </c>
      <c r="E168" s="12">
        <f t="shared" si="7"/>
        <v>3.3615541583360056</v>
      </c>
      <c r="F168">
        <f t="shared" si="8"/>
        <v>0.41685281038789945</v>
      </c>
    </row>
    <row r="169" spans="1:6" x14ac:dyDescent="0.25">
      <c r="A169" s="1">
        <v>161</v>
      </c>
      <c r="B169" s="2">
        <v>81.2</v>
      </c>
      <c r="C169" s="2">
        <v>9.4</v>
      </c>
      <c r="D169" s="12">
        <f t="shared" si="6"/>
        <v>11.59216839740877</v>
      </c>
      <c r="E169" s="12">
        <f t="shared" si="7"/>
        <v>-2.1921683974087696</v>
      </c>
      <c r="F169">
        <f t="shared" si="8"/>
        <v>30.843834226188278</v>
      </c>
    </row>
    <row r="170" spans="1:6" x14ac:dyDescent="0.25">
      <c r="A170" s="1">
        <v>162</v>
      </c>
      <c r="B170" s="2">
        <v>95.6</v>
      </c>
      <c r="C170" s="2">
        <v>14.6</v>
      </c>
      <c r="D170" s="12">
        <f t="shared" si="6"/>
        <v>21.294525111451193</v>
      </c>
      <c r="E170" s="12">
        <f t="shared" si="7"/>
        <v>-6.6945251114511937</v>
      </c>
      <c r="F170">
        <f t="shared" si="8"/>
        <v>20.271215980482896</v>
      </c>
    </row>
    <row r="171" spans="1:6" x14ac:dyDescent="0.25">
      <c r="A171" s="1">
        <v>163</v>
      </c>
      <c r="B171" s="2">
        <v>92.1</v>
      </c>
      <c r="C171" s="2">
        <v>13</v>
      </c>
      <c r="D171" s="12">
        <f t="shared" si="6"/>
        <v>18.936313410121436</v>
      </c>
      <c r="E171" s="12">
        <f t="shared" si="7"/>
        <v>-5.9363134101214357</v>
      </c>
      <c r="F171">
        <f t="shared" si="8"/>
        <v>0.57488498403336619</v>
      </c>
    </row>
    <row r="172" spans="1:6" x14ac:dyDescent="0.25">
      <c r="A172" s="1">
        <v>164</v>
      </c>
      <c r="B172" s="2">
        <v>83.4</v>
      </c>
      <c r="C172" s="2">
        <v>15.1</v>
      </c>
      <c r="D172" s="12">
        <f t="shared" si="6"/>
        <v>13.074472895387473</v>
      </c>
      <c r="E172" s="12">
        <f t="shared" si="7"/>
        <v>2.0255271046125269</v>
      </c>
      <c r="F172">
        <f t="shared" si="8"/>
        <v>63.390904382059169</v>
      </c>
    </row>
    <row r="173" spans="1:6" x14ac:dyDescent="0.25">
      <c r="A173" s="1">
        <v>165</v>
      </c>
      <c r="B173" s="2">
        <v>106</v>
      </c>
      <c r="C173" s="2">
        <v>27.3</v>
      </c>
      <c r="D173" s="12">
        <f t="shared" si="6"/>
        <v>28.301782738259618</v>
      </c>
      <c r="E173" s="12">
        <f t="shared" si="7"/>
        <v>-1.0017827382596174</v>
      </c>
      <c r="F173">
        <f t="shared" si="8"/>
        <v>9.1646048847505668</v>
      </c>
    </row>
    <row r="174" spans="1:6" x14ac:dyDescent="0.25">
      <c r="A174" s="1">
        <v>166</v>
      </c>
      <c r="B174" s="2">
        <v>95.1</v>
      </c>
      <c r="C174" s="2">
        <v>19.2</v>
      </c>
      <c r="D174" s="12">
        <f t="shared" si="6"/>
        <v>20.957637725546945</v>
      </c>
      <c r="E174" s="12">
        <f t="shared" si="7"/>
        <v>-1.757637725546946</v>
      </c>
      <c r="F174">
        <f t="shared" si="8"/>
        <v>0.57131676180712765</v>
      </c>
    </row>
    <row r="175" spans="1:6" x14ac:dyDescent="0.25">
      <c r="A175" s="1">
        <v>167</v>
      </c>
      <c r="B175" s="2">
        <v>90.4</v>
      </c>
      <c r="C175" s="2">
        <v>21.8</v>
      </c>
      <c r="D175" s="12">
        <f t="shared" si="6"/>
        <v>17.790896298046988</v>
      </c>
      <c r="E175" s="12">
        <f t="shared" si="7"/>
        <v>4.0091037019530127</v>
      </c>
      <c r="F175">
        <f t="shared" si="8"/>
        <v>33.255306691644257</v>
      </c>
    </row>
    <row r="176" spans="1:6" x14ac:dyDescent="0.25">
      <c r="A176" s="1">
        <v>168</v>
      </c>
      <c r="B176" s="2">
        <v>100.4</v>
      </c>
      <c r="C176" s="2">
        <v>20.3</v>
      </c>
      <c r="D176" s="12">
        <f t="shared" si="6"/>
        <v>24.528644016132006</v>
      </c>
      <c r="E176" s="12">
        <f t="shared" si="7"/>
        <v>-4.2286440161320051</v>
      </c>
      <c r="F176">
        <f t="shared" si="8"/>
        <v>67.860487466814917</v>
      </c>
    </row>
    <row r="177" spans="1:6" x14ac:dyDescent="0.25">
      <c r="A177" s="1">
        <v>169</v>
      </c>
      <c r="B177" s="2">
        <v>115.9</v>
      </c>
      <c r="C177" s="2">
        <v>36.299999999999997</v>
      </c>
      <c r="D177" s="12">
        <f t="shared" si="6"/>
        <v>34.972152979163795</v>
      </c>
      <c r="E177" s="12">
        <f t="shared" si="7"/>
        <v>1.3278470208362023</v>
      </c>
      <c r="F177">
        <f t="shared" si="8"/>
        <v>30.874592643908024</v>
      </c>
    </row>
    <row r="178" spans="1:6" x14ac:dyDescent="0.25">
      <c r="A178" s="1">
        <v>170</v>
      </c>
      <c r="B178" s="2">
        <v>90.8</v>
      </c>
      <c r="C178" s="2">
        <v>16.5</v>
      </c>
      <c r="D178" s="12">
        <f t="shared" si="6"/>
        <v>18.060406206770388</v>
      </c>
      <c r="E178" s="12">
        <f t="shared" si="7"/>
        <v>-1.5604062067703879</v>
      </c>
      <c r="F178">
        <f t="shared" si="8"/>
        <v>8.3420067067798858</v>
      </c>
    </row>
    <row r="179" spans="1:6" x14ac:dyDescent="0.25">
      <c r="A179" s="1">
        <v>171</v>
      </c>
      <c r="B179" s="2">
        <v>81.900000000000006</v>
      </c>
      <c r="C179" s="2">
        <v>3</v>
      </c>
      <c r="D179" s="12">
        <f t="shared" si="6"/>
        <v>12.063810737674721</v>
      </c>
      <c r="E179" s="12">
        <f t="shared" si="7"/>
        <v>-9.0638107376747215</v>
      </c>
      <c r="F179">
        <f t="shared" si="8"/>
        <v>56.301079554395685</v>
      </c>
    </row>
    <row r="180" spans="1:6" x14ac:dyDescent="0.25">
      <c r="A180" s="1">
        <v>172</v>
      </c>
      <c r="B180" s="2">
        <v>75</v>
      </c>
      <c r="C180" s="2">
        <v>0.7</v>
      </c>
      <c r="D180" s="12">
        <f t="shared" si="6"/>
        <v>7.4147648121960543</v>
      </c>
      <c r="E180" s="12">
        <f t="shared" si="7"/>
        <v>-6.7147648121960541</v>
      </c>
      <c r="F180">
        <f t="shared" si="8"/>
        <v>5.5180167600079288</v>
      </c>
    </row>
    <row r="181" spans="1:6" x14ac:dyDescent="0.25">
      <c r="A181" s="1">
        <v>173</v>
      </c>
      <c r="B181" s="2">
        <v>90.3</v>
      </c>
      <c r="C181" s="2">
        <v>20.5</v>
      </c>
      <c r="D181" s="12">
        <f t="shared" si="6"/>
        <v>17.723518820866133</v>
      </c>
      <c r="E181" s="12">
        <f t="shared" si="7"/>
        <v>2.7764811791338673</v>
      </c>
      <c r="F181">
        <f t="shared" si="8"/>
        <v>90.083750467936326</v>
      </c>
    </row>
    <row r="182" spans="1:6" x14ac:dyDescent="0.25">
      <c r="A182" s="1">
        <v>174</v>
      </c>
      <c r="B182" s="2">
        <v>90.3</v>
      </c>
      <c r="C182" s="2">
        <v>16.899999999999999</v>
      </c>
      <c r="D182" s="12">
        <f t="shared" si="6"/>
        <v>17.723518820866133</v>
      </c>
      <c r="E182" s="12">
        <f t="shared" si="7"/>
        <v>-0.82351882086613415</v>
      </c>
      <c r="F182">
        <f t="shared" si="8"/>
        <v>12.96000000000001</v>
      </c>
    </row>
    <row r="183" spans="1:6" x14ac:dyDescent="0.25">
      <c r="A183" s="1">
        <v>175</v>
      </c>
      <c r="B183" s="2">
        <v>108.8</v>
      </c>
      <c r="C183" s="2">
        <v>25.3</v>
      </c>
      <c r="D183" s="12">
        <f t="shared" si="6"/>
        <v>30.188352099323424</v>
      </c>
      <c r="E183" s="12">
        <f t="shared" si="7"/>
        <v>-4.8883520993234235</v>
      </c>
      <c r="F183">
        <f t="shared" si="8"/>
        <v>16.522869581653836</v>
      </c>
    </row>
    <row r="184" spans="1:6" x14ac:dyDescent="0.25">
      <c r="A184" s="1">
        <v>176</v>
      </c>
      <c r="B184" s="2">
        <v>79.400000000000006</v>
      </c>
      <c r="C184" s="2">
        <v>9.9</v>
      </c>
      <c r="D184" s="12">
        <f t="shared" si="6"/>
        <v>10.379373808153467</v>
      </c>
      <c r="E184" s="12">
        <f t="shared" si="7"/>
        <v>-0.47937380815346664</v>
      </c>
      <c r="F184">
        <f t="shared" si="8"/>
        <v>19.439089572007951</v>
      </c>
    </row>
    <row r="185" spans="1:6" x14ac:dyDescent="0.25">
      <c r="A185" s="1">
        <v>177</v>
      </c>
      <c r="B185" s="2">
        <v>83.2</v>
      </c>
      <c r="C185" s="2">
        <v>13.1</v>
      </c>
      <c r="D185" s="12">
        <f t="shared" si="6"/>
        <v>12.939717941025776</v>
      </c>
      <c r="E185" s="12">
        <f t="shared" si="7"/>
        <v>0.16028205897422332</v>
      </c>
      <c r="F185">
        <f t="shared" si="8"/>
        <v>0.40915962835087694</v>
      </c>
    </row>
    <row r="186" spans="1:6" x14ac:dyDescent="0.25">
      <c r="A186" s="1">
        <v>178</v>
      </c>
      <c r="B186" s="2">
        <v>110.3</v>
      </c>
      <c r="C186" s="2">
        <v>29.9</v>
      </c>
      <c r="D186" s="12">
        <f t="shared" si="6"/>
        <v>31.199014257036168</v>
      </c>
      <c r="E186" s="12">
        <f t="shared" si="7"/>
        <v>-1.2990142570361698</v>
      </c>
      <c r="F186">
        <f t="shared" si="8"/>
        <v>2.129545737921505</v>
      </c>
    </row>
    <row r="187" spans="1:6" x14ac:dyDescent="0.25">
      <c r="A187" s="1">
        <v>179</v>
      </c>
      <c r="B187" s="2">
        <v>92.7</v>
      </c>
      <c r="C187" s="2">
        <v>22.5</v>
      </c>
      <c r="D187" s="12">
        <f t="shared" si="6"/>
        <v>19.340578273206539</v>
      </c>
      <c r="E187" s="12">
        <f t="shared" si="7"/>
        <v>3.159421726793461</v>
      </c>
      <c r="F187">
        <f t="shared" si="8"/>
        <v>19.877651421906886</v>
      </c>
    </row>
    <row r="188" spans="1:6" x14ac:dyDescent="0.25">
      <c r="A188" s="1">
        <v>180</v>
      </c>
      <c r="B188" s="2">
        <v>104.5</v>
      </c>
      <c r="C188" s="2">
        <v>16.899999999999999</v>
      </c>
      <c r="D188" s="12">
        <f t="shared" si="6"/>
        <v>27.29112058054686</v>
      </c>
      <c r="E188" s="12">
        <f t="shared" si="7"/>
        <v>-10.391120580546861</v>
      </c>
      <c r="F188">
        <f t="shared" si="8"/>
        <v>183.61719682301998</v>
      </c>
    </row>
    <row r="189" spans="1:6" x14ac:dyDescent="0.25">
      <c r="A189" s="1">
        <v>181</v>
      </c>
      <c r="B189" s="2">
        <v>104.6</v>
      </c>
      <c r="C189" s="2">
        <v>26.6</v>
      </c>
      <c r="D189" s="12">
        <f t="shared" si="6"/>
        <v>27.358498057727715</v>
      </c>
      <c r="E189" s="12">
        <f t="shared" si="7"/>
        <v>-0.75849805772771361</v>
      </c>
      <c r="F189">
        <f t="shared" si="8"/>
        <v>92.787416667122713</v>
      </c>
    </row>
    <row r="190" spans="1:6" x14ac:dyDescent="0.25">
      <c r="A190" s="1">
        <v>182</v>
      </c>
      <c r="B190" s="2">
        <v>69.400000000000006</v>
      </c>
      <c r="C190" s="2">
        <v>0</v>
      </c>
      <c r="D190" s="12">
        <f t="shared" si="6"/>
        <v>3.6416260900684492</v>
      </c>
      <c r="E190" s="12">
        <f t="shared" si="7"/>
        <v>-3.6416260900684492</v>
      </c>
      <c r="F190">
        <f t="shared" si="8"/>
        <v>8.3124272508689607</v>
      </c>
    </row>
    <row r="191" spans="1:6" x14ac:dyDescent="0.25">
      <c r="A191" s="1">
        <v>183</v>
      </c>
      <c r="B191" s="2">
        <v>83.6</v>
      </c>
      <c r="C191" s="2">
        <v>11.5</v>
      </c>
      <c r="D191" s="12">
        <f t="shared" si="6"/>
        <v>13.209227849749169</v>
      </c>
      <c r="E191" s="12">
        <f t="shared" si="7"/>
        <v>-1.7092278497491691</v>
      </c>
      <c r="F191">
        <f t="shared" si="8"/>
        <v>3.7341629591890504</v>
      </c>
    </row>
    <row r="192" spans="1:6" x14ac:dyDescent="0.25">
      <c r="A192" s="1">
        <v>184</v>
      </c>
      <c r="B192" s="2">
        <v>86.8</v>
      </c>
      <c r="C192" s="2">
        <v>12.1</v>
      </c>
      <c r="D192" s="12">
        <f t="shared" si="6"/>
        <v>15.365307119536375</v>
      </c>
      <c r="E192" s="12">
        <f t="shared" si="7"/>
        <v>-3.2653071195363754</v>
      </c>
      <c r="F192">
        <f t="shared" si="8"/>
        <v>2.4213826938614855</v>
      </c>
    </row>
    <row r="193" spans="1:6" x14ac:dyDescent="0.25">
      <c r="A193" s="1">
        <v>185</v>
      </c>
      <c r="B193" s="2">
        <v>90.4</v>
      </c>
      <c r="C193" s="2">
        <v>17.5</v>
      </c>
      <c r="D193" s="12">
        <f t="shared" si="6"/>
        <v>17.790896298046988</v>
      </c>
      <c r="E193" s="12">
        <f t="shared" si="7"/>
        <v>-0.29089629804698802</v>
      </c>
      <c r="F193">
        <f t="shared" si="8"/>
        <v>8.8471197349931732</v>
      </c>
    </row>
    <row r="194" spans="1:6" x14ac:dyDescent="0.25">
      <c r="A194" s="1">
        <v>186</v>
      </c>
      <c r="B194" s="2">
        <v>83.7</v>
      </c>
      <c r="C194" s="2">
        <v>8.6</v>
      </c>
      <c r="D194" s="12">
        <f t="shared" si="6"/>
        <v>13.276605326930024</v>
      </c>
      <c r="E194" s="12">
        <f t="shared" si="7"/>
        <v>-4.6766053269300247</v>
      </c>
      <c r="F194">
        <f t="shared" si="8"/>
        <v>19.234443686026189</v>
      </c>
    </row>
    <row r="195" spans="1:6" x14ac:dyDescent="0.25">
      <c r="A195" s="1">
        <v>187</v>
      </c>
      <c r="B195" s="2">
        <v>109.3</v>
      </c>
      <c r="C195" s="2">
        <v>23.6</v>
      </c>
      <c r="D195" s="12">
        <f t="shared" si="6"/>
        <v>30.525239485227672</v>
      </c>
      <c r="E195" s="12">
        <f t="shared" si="7"/>
        <v>-6.9252394852276709</v>
      </c>
      <c r="F195">
        <f t="shared" si="8"/>
        <v>5.0563555778629636</v>
      </c>
    </row>
    <row r="196" spans="1:6" x14ac:dyDescent="0.25">
      <c r="A196" s="1">
        <v>188</v>
      </c>
      <c r="B196" s="2">
        <v>98.9</v>
      </c>
      <c r="C196" s="2">
        <v>20.399999999999999</v>
      </c>
      <c r="D196" s="12">
        <f t="shared" si="6"/>
        <v>23.517981858419262</v>
      </c>
      <c r="E196" s="12">
        <f t="shared" si="7"/>
        <v>-3.1179818584192631</v>
      </c>
      <c r="F196">
        <f t="shared" si="8"/>
        <v>14.495210636890789</v>
      </c>
    </row>
    <row r="197" spans="1:6" x14ac:dyDescent="0.25">
      <c r="A197" s="1">
        <v>189</v>
      </c>
      <c r="B197" s="2">
        <v>98</v>
      </c>
      <c r="C197" s="2">
        <v>20.5</v>
      </c>
      <c r="D197" s="12">
        <f t="shared" si="6"/>
        <v>22.911584563791607</v>
      </c>
      <c r="E197" s="12">
        <f t="shared" si="7"/>
        <v>-2.4115845637916067</v>
      </c>
      <c r="F197">
        <f t="shared" si="8"/>
        <v>0.49899713785727207</v>
      </c>
    </row>
    <row r="198" spans="1:6" x14ac:dyDescent="0.25">
      <c r="A198" s="1">
        <v>190</v>
      </c>
      <c r="B198" s="2">
        <v>101.2</v>
      </c>
      <c r="C198" s="2">
        <v>24.4</v>
      </c>
      <c r="D198" s="12">
        <f t="shared" si="6"/>
        <v>25.067663833578806</v>
      </c>
      <c r="E198" s="12">
        <f t="shared" si="7"/>
        <v>-0.66766383357880699</v>
      </c>
      <c r="F198">
        <f t="shared" si="8"/>
        <v>3.0412595132659446</v>
      </c>
    </row>
    <row r="199" spans="1:6" x14ac:dyDescent="0.25">
      <c r="A199" s="1">
        <v>191</v>
      </c>
      <c r="B199" s="2">
        <v>80.599999999999994</v>
      </c>
      <c r="C199" s="2">
        <v>11.4</v>
      </c>
      <c r="D199" s="12">
        <f t="shared" si="6"/>
        <v>11.187903534323659</v>
      </c>
      <c r="E199" s="12">
        <f t="shared" si="7"/>
        <v>0.21209646567634088</v>
      </c>
      <c r="F199">
        <f t="shared" si="8"/>
        <v>0.77397818414550734</v>
      </c>
    </row>
    <row r="200" spans="1:6" x14ac:dyDescent="0.25">
      <c r="A200" s="1">
        <v>192</v>
      </c>
      <c r="B200" s="2">
        <v>113.7</v>
      </c>
      <c r="C200" s="2">
        <v>38.1</v>
      </c>
      <c r="D200" s="12">
        <f t="shared" si="6"/>
        <v>33.489848481185078</v>
      </c>
      <c r="E200" s="12">
        <f t="shared" si="7"/>
        <v>4.6101515188149236</v>
      </c>
      <c r="F200">
        <f t="shared" si="8"/>
        <v>19.34288825043782</v>
      </c>
    </row>
    <row r="201" spans="1:6" x14ac:dyDescent="0.25">
      <c r="A201" s="1">
        <v>193</v>
      </c>
      <c r="B201" s="2">
        <v>94.1</v>
      </c>
      <c r="C201" s="2">
        <v>15.9</v>
      </c>
      <c r="D201" s="12">
        <f t="shared" si="6"/>
        <v>20.283862953738442</v>
      </c>
      <c r="E201" s="12">
        <f t="shared" si="7"/>
        <v>-4.3838629537384417</v>
      </c>
      <c r="F201">
        <f t="shared" si="8"/>
        <v>80.892296332499384</v>
      </c>
    </row>
    <row r="202" spans="1:6" x14ac:dyDescent="0.25">
      <c r="A202" s="1">
        <v>194</v>
      </c>
      <c r="B202" s="2">
        <v>105.7</v>
      </c>
      <c r="C202" s="2">
        <v>24.7</v>
      </c>
      <c r="D202" s="12">
        <f t="shared" ref="D202:D260" si="9">$O$6+$N$6*B202</f>
        <v>28.099650306717066</v>
      </c>
      <c r="E202" s="12">
        <f t="shared" ref="E202:E260" si="10">(C202-D202)</f>
        <v>-3.3996503067170671</v>
      </c>
      <c r="F202">
        <f t="shared" si="8"/>
        <v>0.96867453455682084</v>
      </c>
    </row>
    <row r="203" spans="1:6" x14ac:dyDescent="0.25">
      <c r="A203" s="1">
        <v>195</v>
      </c>
      <c r="B203" s="2">
        <v>85.6</v>
      </c>
      <c r="C203" s="2">
        <v>22.8</v>
      </c>
      <c r="D203" s="12">
        <f t="shared" si="9"/>
        <v>14.556777393366175</v>
      </c>
      <c r="E203" s="12">
        <f t="shared" si="10"/>
        <v>8.2432226066338252</v>
      </c>
      <c r="F203">
        <f t="shared" si="8"/>
        <v>135.5564896764399</v>
      </c>
    </row>
    <row r="204" spans="1:6" x14ac:dyDescent="0.25">
      <c r="A204" s="1">
        <v>196</v>
      </c>
      <c r="B204" s="2">
        <v>96.6</v>
      </c>
      <c r="C204" s="2">
        <v>25.5</v>
      </c>
      <c r="D204" s="12">
        <f t="shared" si="9"/>
        <v>21.968299883259689</v>
      </c>
      <c r="E204" s="12">
        <f t="shared" si="10"/>
        <v>3.5317001167403106</v>
      </c>
      <c r="F204">
        <f t="shared" ref="F204:F260" si="11">(E204-E203)^2</f>
        <v>22.198444172772383</v>
      </c>
    </row>
    <row r="205" spans="1:6" x14ac:dyDescent="0.25">
      <c r="A205" s="1">
        <v>197</v>
      </c>
      <c r="B205" s="2">
        <v>86</v>
      </c>
      <c r="C205" s="2">
        <v>22</v>
      </c>
      <c r="D205" s="12">
        <f t="shared" si="9"/>
        <v>14.826287302089575</v>
      </c>
      <c r="E205" s="12">
        <f t="shared" si="10"/>
        <v>7.1737126979104247</v>
      </c>
      <c r="F205">
        <f t="shared" si="11"/>
        <v>13.264255641401396</v>
      </c>
    </row>
    <row r="206" spans="1:6" x14ac:dyDescent="0.25">
      <c r="A206" s="1">
        <v>198</v>
      </c>
      <c r="B206" s="2">
        <v>89.7</v>
      </c>
      <c r="C206" s="2">
        <v>17.7</v>
      </c>
      <c r="D206" s="12">
        <f t="shared" si="9"/>
        <v>17.319253957781036</v>
      </c>
      <c r="E206" s="12">
        <f t="shared" si="10"/>
        <v>0.3807460422189628</v>
      </c>
      <c r="F206">
        <f t="shared" si="11"/>
        <v>46.144395985336047</v>
      </c>
    </row>
    <row r="207" spans="1:6" x14ac:dyDescent="0.25">
      <c r="A207" s="1">
        <v>199</v>
      </c>
      <c r="B207" s="2">
        <v>78</v>
      </c>
      <c r="C207" s="2">
        <v>6.6</v>
      </c>
      <c r="D207" s="12">
        <f t="shared" si="9"/>
        <v>9.4360891276215639</v>
      </c>
      <c r="E207" s="12">
        <f t="shared" si="10"/>
        <v>-2.8360891276215643</v>
      </c>
      <c r="F207">
        <f t="shared" si="11"/>
        <v>10.348028509922933</v>
      </c>
    </row>
    <row r="208" spans="1:6" x14ac:dyDescent="0.25">
      <c r="A208" s="1">
        <v>200</v>
      </c>
      <c r="B208" s="2">
        <v>89.7</v>
      </c>
      <c r="C208" s="2">
        <v>23.6</v>
      </c>
      <c r="D208" s="12">
        <f t="shared" si="9"/>
        <v>17.319253957781036</v>
      </c>
      <c r="E208" s="12">
        <f t="shared" si="10"/>
        <v>6.2807460422189649</v>
      </c>
      <c r="F208">
        <f t="shared" si="11"/>
        <v>83.116683514041185</v>
      </c>
    </row>
    <row r="209" spans="1:6" x14ac:dyDescent="0.25">
      <c r="A209" s="1">
        <v>201</v>
      </c>
      <c r="B209" s="2">
        <v>89.2</v>
      </c>
      <c r="C209" s="2">
        <v>12.2</v>
      </c>
      <c r="D209" s="12">
        <f t="shared" si="9"/>
        <v>16.982366571876788</v>
      </c>
      <c r="E209" s="12">
        <f t="shared" si="10"/>
        <v>-4.7823665718767892</v>
      </c>
      <c r="F209">
        <f t="shared" si="11"/>
        <v>122.39246071216459</v>
      </c>
    </row>
    <row r="210" spans="1:6" x14ac:dyDescent="0.25">
      <c r="A210" s="1">
        <v>202</v>
      </c>
      <c r="B210" s="2">
        <v>85.7</v>
      </c>
      <c r="C210" s="2">
        <v>22.1</v>
      </c>
      <c r="D210" s="12">
        <f t="shared" si="9"/>
        <v>14.624154870547031</v>
      </c>
      <c r="E210" s="12">
        <f t="shared" si="10"/>
        <v>7.4758451294529706</v>
      </c>
      <c r="F210">
        <f t="shared" si="11"/>
        <v>150.26375411461785</v>
      </c>
    </row>
    <row r="211" spans="1:6" x14ac:dyDescent="0.25">
      <c r="A211" s="1">
        <v>203</v>
      </c>
      <c r="B211" s="2">
        <v>103.1</v>
      </c>
      <c r="C211" s="2">
        <v>28.7</v>
      </c>
      <c r="D211" s="12">
        <f t="shared" si="9"/>
        <v>26.347835900014957</v>
      </c>
      <c r="E211" s="12">
        <f t="shared" si="10"/>
        <v>2.3521640999850426</v>
      </c>
      <c r="F211">
        <f t="shared" si="11"/>
        <v>26.252107291729526</v>
      </c>
    </row>
    <row r="212" spans="1:6" x14ac:dyDescent="0.25">
      <c r="A212" s="1">
        <v>204</v>
      </c>
      <c r="B212" s="2">
        <v>89.1</v>
      </c>
      <c r="C212" s="2">
        <v>6</v>
      </c>
      <c r="D212" s="12">
        <f t="shared" si="9"/>
        <v>16.914989094695926</v>
      </c>
      <c r="E212" s="12">
        <f t="shared" si="10"/>
        <v>-10.914989094695926</v>
      </c>
      <c r="F212">
        <f t="shared" si="11"/>
        <v>176.01735389113344</v>
      </c>
    </row>
    <row r="213" spans="1:6" x14ac:dyDescent="0.25">
      <c r="A213" s="1">
        <v>205</v>
      </c>
      <c r="B213" s="2">
        <v>113.9</v>
      </c>
      <c r="C213" s="2">
        <v>34.799999999999997</v>
      </c>
      <c r="D213" s="12">
        <f t="shared" si="9"/>
        <v>33.624603435546788</v>
      </c>
      <c r="E213" s="12">
        <f t="shared" si="10"/>
        <v>1.1753965644532087</v>
      </c>
      <c r="F213">
        <f t="shared" si="11"/>
        <v>146.17742538695904</v>
      </c>
    </row>
    <row r="214" spans="1:6" x14ac:dyDescent="0.25">
      <c r="A214" s="1">
        <v>206</v>
      </c>
      <c r="B214" s="2">
        <v>96.3</v>
      </c>
      <c r="C214" s="2">
        <v>16.600000000000001</v>
      </c>
      <c r="D214" s="12">
        <f t="shared" si="9"/>
        <v>21.766167451717152</v>
      </c>
      <c r="E214" s="12">
        <f t="shared" si="10"/>
        <v>-5.1661674517171505</v>
      </c>
      <c r="F214">
        <f t="shared" si="11"/>
        <v>40.215434171186736</v>
      </c>
    </row>
    <row r="215" spans="1:6" x14ac:dyDescent="0.25">
      <c r="A215" s="1">
        <v>207</v>
      </c>
      <c r="B215" s="2">
        <v>93.9</v>
      </c>
      <c r="C215" s="2">
        <v>32.9</v>
      </c>
      <c r="D215" s="12">
        <f t="shared" si="9"/>
        <v>20.149107999376746</v>
      </c>
      <c r="E215" s="12">
        <f t="shared" si="10"/>
        <v>12.750892000623253</v>
      </c>
      <c r="F215">
        <f t="shared" si="11"/>
        <v>321.02101941870058</v>
      </c>
    </row>
    <row r="216" spans="1:6" x14ac:dyDescent="0.25">
      <c r="A216" s="1">
        <v>208</v>
      </c>
      <c r="B216" s="2">
        <v>101.3</v>
      </c>
      <c r="C216" s="2">
        <v>32.799999999999997</v>
      </c>
      <c r="D216" s="12">
        <f t="shared" si="9"/>
        <v>25.135041310759661</v>
      </c>
      <c r="E216" s="12">
        <f t="shared" si="10"/>
        <v>7.6649586892403363</v>
      </c>
      <c r="F216">
        <f t="shared" si="11"/>
        <v>25.866717647834399</v>
      </c>
    </row>
    <row r="217" spans="1:6" x14ac:dyDescent="0.25">
      <c r="A217" s="1">
        <v>209</v>
      </c>
      <c r="B217" s="2">
        <v>83.9</v>
      </c>
      <c r="C217" s="2">
        <v>9.6</v>
      </c>
      <c r="D217" s="12">
        <f t="shared" si="9"/>
        <v>13.411360281291728</v>
      </c>
      <c r="E217" s="12">
        <f t="shared" si="10"/>
        <v>-3.8113602812917282</v>
      </c>
      <c r="F217">
        <f t="shared" si="11"/>
        <v>131.70589711339414</v>
      </c>
    </row>
    <row r="218" spans="1:6" x14ac:dyDescent="0.25">
      <c r="A218" s="1">
        <v>210</v>
      </c>
      <c r="B218" s="2">
        <v>84.4</v>
      </c>
      <c r="C218" s="2">
        <v>10.8</v>
      </c>
      <c r="D218" s="12">
        <f t="shared" si="9"/>
        <v>13.748247667195976</v>
      </c>
      <c r="E218" s="12">
        <f t="shared" si="10"/>
        <v>-2.9482476671959752</v>
      </c>
      <c r="F218">
        <f t="shared" si="11"/>
        <v>0.74496338461120426</v>
      </c>
    </row>
    <row r="219" spans="1:6" x14ac:dyDescent="0.25">
      <c r="A219" s="1">
        <v>211</v>
      </c>
      <c r="B219" s="2">
        <v>79.400000000000006</v>
      </c>
      <c r="C219" s="2">
        <v>7.1</v>
      </c>
      <c r="D219" s="12">
        <f t="shared" si="9"/>
        <v>10.379373808153467</v>
      </c>
      <c r="E219" s="12">
        <f t="shared" si="10"/>
        <v>-3.2793738081534674</v>
      </c>
      <c r="F219">
        <f t="shared" si="11"/>
        <v>0.10964452122540096</v>
      </c>
    </row>
    <row r="220" spans="1:6" x14ac:dyDescent="0.25">
      <c r="A220" s="1">
        <v>212</v>
      </c>
      <c r="B220" s="2">
        <v>104</v>
      </c>
      <c r="C220" s="2">
        <v>27.2</v>
      </c>
      <c r="D220" s="12">
        <f t="shared" si="9"/>
        <v>26.954233194642612</v>
      </c>
      <c r="E220" s="12">
        <f t="shared" si="10"/>
        <v>0.2457668053573876</v>
      </c>
      <c r="F220">
        <f t="shared" si="11"/>
        <v>12.426616345023687</v>
      </c>
    </row>
    <row r="221" spans="1:6" x14ac:dyDescent="0.25">
      <c r="A221" s="1">
        <v>213</v>
      </c>
      <c r="B221" s="2">
        <v>89.7</v>
      </c>
      <c r="C221" s="2">
        <v>19.5</v>
      </c>
      <c r="D221" s="12">
        <f t="shared" si="9"/>
        <v>17.319253957781036</v>
      </c>
      <c r="E221" s="12">
        <f t="shared" si="10"/>
        <v>2.1807460422189635</v>
      </c>
      <c r="F221">
        <f t="shared" si="11"/>
        <v>3.7441446470854065</v>
      </c>
    </row>
    <row r="222" spans="1:6" x14ac:dyDescent="0.25">
      <c r="A222" s="1">
        <v>214</v>
      </c>
      <c r="B222" s="2">
        <v>97.6</v>
      </c>
      <c r="C222" s="2">
        <v>18.7</v>
      </c>
      <c r="D222" s="12">
        <f t="shared" si="9"/>
        <v>22.6420746550682</v>
      </c>
      <c r="E222" s="12">
        <f t="shared" si="10"/>
        <v>-3.9420746550682004</v>
      </c>
      <c r="F222">
        <f t="shared" si="11"/>
        <v>37.48893329112807</v>
      </c>
    </row>
    <row r="223" spans="1:6" x14ac:dyDescent="0.25">
      <c r="A223" s="1">
        <v>215</v>
      </c>
      <c r="B223" s="2">
        <v>87.6</v>
      </c>
      <c r="C223" s="2">
        <v>19.5</v>
      </c>
      <c r="D223" s="12">
        <f t="shared" si="9"/>
        <v>15.904326936983175</v>
      </c>
      <c r="E223" s="12">
        <f t="shared" si="10"/>
        <v>3.5956730630168252</v>
      </c>
      <c r="F223">
        <f t="shared" si="11"/>
        <v>56.817640661496014</v>
      </c>
    </row>
    <row r="224" spans="1:6" x14ac:dyDescent="0.25">
      <c r="A224" s="1">
        <v>216</v>
      </c>
      <c r="B224" s="2">
        <v>122.1</v>
      </c>
      <c r="C224" s="2">
        <v>47.5</v>
      </c>
      <c r="D224" s="12">
        <f t="shared" si="9"/>
        <v>39.149556564376496</v>
      </c>
      <c r="E224" s="12">
        <f t="shared" si="10"/>
        <v>8.3504434356235038</v>
      </c>
      <c r="F224">
        <f t="shared" si="11"/>
        <v>22.607841296218254</v>
      </c>
    </row>
    <row r="225" spans="1:6" x14ac:dyDescent="0.25">
      <c r="A225" s="1">
        <v>217</v>
      </c>
      <c r="B225" s="2">
        <v>81.099999999999994</v>
      </c>
      <c r="C225" s="2">
        <v>13.6</v>
      </c>
      <c r="D225" s="12">
        <f t="shared" si="9"/>
        <v>11.524790920227915</v>
      </c>
      <c r="E225" s="12">
        <f t="shared" si="10"/>
        <v>2.075209079772085</v>
      </c>
      <c r="F225">
        <f t="shared" si="11"/>
        <v>39.378566220857969</v>
      </c>
    </row>
    <row r="226" spans="1:6" x14ac:dyDescent="0.25">
      <c r="A226" s="1">
        <v>218</v>
      </c>
      <c r="B226" s="2">
        <v>81.5</v>
      </c>
      <c r="C226" s="2">
        <v>7.5</v>
      </c>
      <c r="D226" s="12">
        <f t="shared" si="9"/>
        <v>11.794300828951314</v>
      </c>
      <c r="E226" s="12">
        <f t="shared" si="10"/>
        <v>-4.2943008289513145</v>
      </c>
      <c r="F226">
        <f t="shared" si="11"/>
        <v>40.570656477325571</v>
      </c>
    </row>
    <row r="227" spans="1:6" x14ac:dyDescent="0.25">
      <c r="A227" s="1">
        <v>219</v>
      </c>
      <c r="B227" s="2">
        <v>100</v>
      </c>
      <c r="C227" s="2">
        <v>24.5</v>
      </c>
      <c r="D227" s="12">
        <f t="shared" si="9"/>
        <v>24.259134107408599</v>
      </c>
      <c r="E227" s="12">
        <f t="shared" si="10"/>
        <v>0.24086589259140112</v>
      </c>
      <c r="F227">
        <f t="shared" si="11"/>
        <v>20.567737192188503</v>
      </c>
    </row>
    <row r="228" spans="1:6" x14ac:dyDescent="0.25">
      <c r="A228" s="1">
        <v>220</v>
      </c>
      <c r="B228" s="2">
        <v>88.7</v>
      </c>
      <c r="C228" s="2">
        <v>15</v>
      </c>
      <c r="D228" s="12">
        <f t="shared" si="9"/>
        <v>16.645479185972533</v>
      </c>
      <c r="E228" s="12">
        <f t="shared" si="10"/>
        <v>-1.6454791859725333</v>
      </c>
      <c r="F228">
        <f t="shared" si="11"/>
        <v>3.5582977554223758</v>
      </c>
    </row>
    <row r="229" spans="1:6" x14ac:dyDescent="0.25">
      <c r="A229" s="1">
        <v>221</v>
      </c>
      <c r="B229" s="2">
        <v>91.8</v>
      </c>
      <c r="C229" s="2">
        <v>12.4</v>
      </c>
      <c r="D229" s="12">
        <f t="shared" si="9"/>
        <v>18.734180978578884</v>
      </c>
      <c r="E229" s="12">
        <f t="shared" si="10"/>
        <v>-6.3341809785788836</v>
      </c>
      <c r="F229">
        <f t="shared" si="11"/>
        <v>21.983924499990003</v>
      </c>
    </row>
    <row r="230" spans="1:6" x14ac:dyDescent="0.25">
      <c r="A230" s="1">
        <v>222</v>
      </c>
      <c r="B230" s="2">
        <v>110.4</v>
      </c>
      <c r="C230" s="2">
        <v>26</v>
      </c>
      <c r="D230" s="12">
        <f t="shared" si="9"/>
        <v>31.266391734217024</v>
      </c>
      <c r="E230" s="12">
        <f t="shared" si="10"/>
        <v>-5.2663917342170237</v>
      </c>
      <c r="F230">
        <f t="shared" si="11"/>
        <v>1.1401738703748718</v>
      </c>
    </row>
    <row r="231" spans="1:6" x14ac:dyDescent="0.25">
      <c r="A231" s="1">
        <v>223</v>
      </c>
      <c r="B231" s="2">
        <v>87.6</v>
      </c>
      <c r="C231" s="2">
        <v>11.5</v>
      </c>
      <c r="D231" s="12">
        <f t="shared" si="9"/>
        <v>15.904326936983175</v>
      </c>
      <c r="E231" s="12">
        <f t="shared" si="10"/>
        <v>-4.4043269369831748</v>
      </c>
      <c r="F231">
        <f t="shared" si="11"/>
        <v>0.74315571462983698</v>
      </c>
    </row>
    <row r="232" spans="1:6" x14ac:dyDescent="0.25">
      <c r="A232" s="1">
        <v>224</v>
      </c>
      <c r="B232" s="2">
        <v>82.8</v>
      </c>
      <c r="C232" s="2">
        <v>5.2</v>
      </c>
      <c r="D232" s="12">
        <f t="shared" si="9"/>
        <v>12.670208032302369</v>
      </c>
      <c r="E232" s="12">
        <f t="shared" si="10"/>
        <v>-7.4702080323023692</v>
      </c>
      <c r="F232">
        <f t="shared" si="11"/>
        <v>9.3996268906356235</v>
      </c>
    </row>
    <row r="233" spans="1:6" x14ac:dyDescent="0.25">
      <c r="A233" s="1">
        <v>225</v>
      </c>
      <c r="B233" s="2">
        <v>95.3</v>
      </c>
      <c r="C233" s="2">
        <v>10.9</v>
      </c>
      <c r="D233" s="12">
        <f t="shared" si="9"/>
        <v>21.092392679908642</v>
      </c>
      <c r="E233" s="12">
        <f t="shared" si="10"/>
        <v>-10.192392679908641</v>
      </c>
      <c r="F233">
        <f t="shared" si="11"/>
        <v>7.410289255663284</v>
      </c>
    </row>
    <row r="234" spans="1:6" x14ac:dyDescent="0.25">
      <c r="A234" s="1">
        <v>226</v>
      </c>
      <c r="B234" s="2">
        <v>78.2</v>
      </c>
      <c r="C234" s="2">
        <v>12.5</v>
      </c>
      <c r="D234" s="12">
        <f t="shared" si="9"/>
        <v>9.5708440819832603</v>
      </c>
      <c r="E234" s="12">
        <f t="shared" si="10"/>
        <v>2.9291559180167397</v>
      </c>
      <c r="F234">
        <f t="shared" si="11"/>
        <v>172.17503760771754</v>
      </c>
    </row>
    <row r="235" spans="1:6" x14ac:dyDescent="0.25">
      <c r="A235" s="1">
        <v>227</v>
      </c>
      <c r="B235" s="2">
        <v>91.1</v>
      </c>
      <c r="C235" s="2">
        <v>14.8</v>
      </c>
      <c r="D235" s="12">
        <f t="shared" si="9"/>
        <v>18.262538638312932</v>
      </c>
      <c r="E235" s="12">
        <f t="shared" si="10"/>
        <v>-3.4625386383129317</v>
      </c>
      <c r="F235">
        <f t="shared" si="11"/>
        <v>40.853759301414357</v>
      </c>
    </row>
    <row r="236" spans="1:6" x14ac:dyDescent="0.25">
      <c r="A236" s="1">
        <v>228</v>
      </c>
      <c r="B236" s="2">
        <v>96.7</v>
      </c>
      <c r="C236" s="2">
        <v>25.2</v>
      </c>
      <c r="D236" s="12">
        <f t="shared" si="9"/>
        <v>22.035677360440545</v>
      </c>
      <c r="E236" s="12">
        <f t="shared" si="10"/>
        <v>3.1643226395594546</v>
      </c>
      <c r="F236">
        <f t="shared" si="11"/>
        <v>43.915290396164437</v>
      </c>
    </row>
    <row r="237" spans="1:6" x14ac:dyDescent="0.25">
      <c r="A237" s="1">
        <v>229</v>
      </c>
      <c r="B237" s="2">
        <v>89.4</v>
      </c>
      <c r="C237" s="2">
        <v>14.9</v>
      </c>
      <c r="D237" s="12">
        <f t="shared" si="9"/>
        <v>17.117121526238485</v>
      </c>
      <c r="E237" s="12">
        <f t="shared" si="10"/>
        <v>-2.2171215262384845</v>
      </c>
      <c r="F237">
        <f t="shared" si="11"/>
        <v>28.959941309600676</v>
      </c>
    </row>
    <row r="238" spans="1:6" x14ac:dyDescent="0.25">
      <c r="A238" s="1">
        <v>230</v>
      </c>
      <c r="B238" s="2">
        <v>93</v>
      </c>
      <c r="C238" s="2">
        <v>17</v>
      </c>
      <c r="D238" s="12">
        <f t="shared" si="9"/>
        <v>19.542710704749091</v>
      </c>
      <c r="E238" s="12">
        <f t="shared" si="10"/>
        <v>-2.5427107047490907</v>
      </c>
      <c r="F238">
        <f t="shared" si="11"/>
        <v>0.1060083131632114</v>
      </c>
    </row>
    <row r="239" spans="1:6" x14ac:dyDescent="0.25">
      <c r="A239" s="1">
        <v>231</v>
      </c>
      <c r="B239" s="2">
        <v>86.4</v>
      </c>
      <c r="C239" s="2">
        <v>10.6</v>
      </c>
      <c r="D239" s="12">
        <f t="shared" si="9"/>
        <v>15.095797210812982</v>
      </c>
      <c r="E239" s="12">
        <f t="shared" si="10"/>
        <v>-4.4957972108129827</v>
      </c>
      <c r="F239">
        <f t="shared" si="11"/>
        <v>3.8145469001688612</v>
      </c>
    </row>
    <row r="240" spans="1:6" x14ac:dyDescent="0.25">
      <c r="A240" s="1">
        <v>232</v>
      </c>
      <c r="B240" s="2">
        <v>96.7</v>
      </c>
      <c r="C240" s="2">
        <v>16.100000000000001</v>
      </c>
      <c r="D240" s="12">
        <f t="shared" si="9"/>
        <v>22.035677360440545</v>
      </c>
      <c r="E240" s="12">
        <f t="shared" si="10"/>
        <v>-5.9356773604405433</v>
      </c>
      <c r="F240">
        <f t="shared" si="11"/>
        <v>2.0732548452914865</v>
      </c>
    </row>
    <row r="241" spans="1:6" x14ac:dyDescent="0.25">
      <c r="A241" s="1">
        <v>233</v>
      </c>
      <c r="B241" s="2">
        <v>88.1</v>
      </c>
      <c r="C241" s="2">
        <v>15.4</v>
      </c>
      <c r="D241" s="12">
        <f t="shared" si="9"/>
        <v>16.24121432288743</v>
      </c>
      <c r="E241" s="12">
        <f t="shared" si="10"/>
        <v>-0.84121432288742959</v>
      </c>
      <c r="F241">
        <f t="shared" si="11"/>
        <v>25.953553640994897</v>
      </c>
    </row>
    <row r="242" spans="1:6" x14ac:dyDescent="0.25">
      <c r="A242" s="1">
        <v>234</v>
      </c>
      <c r="B242" s="2">
        <v>94.9</v>
      </c>
      <c r="C242" s="2">
        <v>26.7</v>
      </c>
      <c r="D242" s="12">
        <f t="shared" si="9"/>
        <v>20.822882771185249</v>
      </c>
      <c r="E242" s="12">
        <f t="shared" si="10"/>
        <v>5.8771172288147504</v>
      </c>
      <c r="F242">
        <f t="shared" si="11"/>
        <v>45.135978838597019</v>
      </c>
    </row>
    <row r="243" spans="1:6" x14ac:dyDescent="0.25">
      <c r="A243" s="1">
        <v>235</v>
      </c>
      <c r="B243" s="2">
        <v>93.3</v>
      </c>
      <c r="C243" s="2">
        <v>25.8</v>
      </c>
      <c r="D243" s="12">
        <f t="shared" si="9"/>
        <v>19.744843136291642</v>
      </c>
      <c r="E243" s="12">
        <f t="shared" si="10"/>
        <v>6.0551568637083584</v>
      </c>
      <c r="F243">
        <f t="shared" si="11"/>
        <v>3.1698111593049229E-2</v>
      </c>
    </row>
    <row r="244" spans="1:6" x14ac:dyDescent="0.25">
      <c r="A244" s="1">
        <v>236</v>
      </c>
      <c r="B244" s="2">
        <v>95.6</v>
      </c>
      <c r="C244" s="2">
        <v>18.600000000000001</v>
      </c>
      <c r="D244" s="12">
        <f t="shared" si="9"/>
        <v>21.294525111451193</v>
      </c>
      <c r="E244" s="12">
        <f t="shared" si="10"/>
        <v>-2.6945251114511919</v>
      </c>
      <c r="F244">
        <f t="shared" si="11"/>
        <v>76.556934666431928</v>
      </c>
    </row>
    <row r="245" spans="1:6" x14ac:dyDescent="0.25">
      <c r="A245" s="1">
        <v>237</v>
      </c>
      <c r="B245" s="2">
        <v>98.2</v>
      </c>
      <c r="C245" s="2">
        <v>24.8</v>
      </c>
      <c r="D245" s="12">
        <f t="shared" si="9"/>
        <v>23.046339518153303</v>
      </c>
      <c r="E245" s="12">
        <f t="shared" si="10"/>
        <v>1.7536604818466976</v>
      </c>
      <c r="F245">
        <f t="shared" si="11"/>
        <v>19.786355072422896</v>
      </c>
    </row>
    <row r="246" spans="1:6" x14ac:dyDescent="0.25">
      <c r="A246" s="1">
        <v>238</v>
      </c>
      <c r="B246" s="2">
        <v>113.8</v>
      </c>
      <c r="C246" s="2">
        <v>27.3</v>
      </c>
      <c r="D246" s="12">
        <f t="shared" si="9"/>
        <v>33.557225958365933</v>
      </c>
      <c r="E246" s="12">
        <f t="shared" si="10"/>
        <v>-6.2572259583659324</v>
      </c>
      <c r="F246">
        <f t="shared" si="11"/>
        <v>64.174301557982588</v>
      </c>
    </row>
    <row r="247" spans="1:6" x14ac:dyDescent="0.25">
      <c r="A247" s="1">
        <v>239</v>
      </c>
      <c r="B247" s="2">
        <v>82.8</v>
      </c>
      <c r="C247" s="2">
        <v>12.4</v>
      </c>
      <c r="D247" s="12">
        <f t="shared" si="9"/>
        <v>12.670208032302369</v>
      </c>
      <c r="E247" s="12">
        <f t="shared" si="10"/>
        <v>-0.27020803230236901</v>
      </c>
      <c r="F247">
        <f t="shared" si="11"/>
        <v>35.844383647006453</v>
      </c>
    </row>
    <row r="248" spans="1:6" x14ac:dyDescent="0.25">
      <c r="A248" s="1">
        <v>240</v>
      </c>
      <c r="B248" s="2">
        <v>100.5</v>
      </c>
      <c r="C248" s="2">
        <v>29.9</v>
      </c>
      <c r="D248" s="12">
        <f t="shared" si="9"/>
        <v>24.596021493312861</v>
      </c>
      <c r="E248" s="12">
        <f t="shared" si="10"/>
        <v>5.3039785066871374</v>
      </c>
      <c r="F248">
        <f t="shared" si="11"/>
        <v>31.071555571451814</v>
      </c>
    </row>
    <row r="249" spans="1:6" x14ac:dyDescent="0.25">
      <c r="A249" s="1">
        <v>241</v>
      </c>
      <c r="B249" s="2">
        <v>79.7</v>
      </c>
      <c r="C249" s="2">
        <v>17</v>
      </c>
      <c r="D249" s="12">
        <f t="shared" si="9"/>
        <v>10.581506239696019</v>
      </c>
      <c r="E249" s="12">
        <f t="shared" si="10"/>
        <v>6.4184937603039813</v>
      </c>
      <c r="F249">
        <f t="shared" si="11"/>
        <v>1.2421442505446179</v>
      </c>
    </row>
    <row r="250" spans="1:6" x14ac:dyDescent="0.25">
      <c r="A250" s="1">
        <v>242</v>
      </c>
      <c r="B250" s="2">
        <v>118</v>
      </c>
      <c r="C250" s="2">
        <v>35</v>
      </c>
      <c r="D250" s="12">
        <f t="shared" si="9"/>
        <v>36.387079999961642</v>
      </c>
      <c r="E250" s="12">
        <f t="shared" si="10"/>
        <v>-1.3870799999616423</v>
      </c>
      <c r="F250">
        <f t="shared" si="11"/>
        <v>60.926981726947226</v>
      </c>
    </row>
    <row r="251" spans="1:6" x14ac:dyDescent="0.25">
      <c r="A251" s="1">
        <v>243</v>
      </c>
      <c r="B251" s="2">
        <v>109</v>
      </c>
      <c r="C251" s="2">
        <v>30.4</v>
      </c>
      <c r="D251" s="12">
        <f t="shared" si="9"/>
        <v>30.323107053685121</v>
      </c>
      <c r="E251" s="12">
        <f t="shared" si="10"/>
        <v>7.6892946314877975E-2</v>
      </c>
      <c r="F251">
        <f t="shared" si="11"/>
        <v>2.1432167874295556</v>
      </c>
    </row>
    <row r="252" spans="1:6" x14ac:dyDescent="0.25">
      <c r="A252" s="1">
        <v>244</v>
      </c>
      <c r="B252" s="2">
        <v>113.4</v>
      </c>
      <c r="C252" s="2">
        <v>32.6</v>
      </c>
      <c r="D252" s="12">
        <f t="shared" si="9"/>
        <v>33.28771604964254</v>
      </c>
      <c r="E252" s="12">
        <f t="shared" si="10"/>
        <v>-0.68771604964253896</v>
      </c>
      <c r="F252">
        <f t="shared" si="11"/>
        <v>0.58462691669900924</v>
      </c>
    </row>
    <row r="253" spans="1:6" x14ac:dyDescent="0.25">
      <c r="A253" s="1">
        <v>245</v>
      </c>
      <c r="B253" s="2">
        <v>106.1</v>
      </c>
      <c r="C253" s="2">
        <v>29</v>
      </c>
      <c r="D253" s="12">
        <f t="shared" si="9"/>
        <v>28.369160215440459</v>
      </c>
      <c r="E253" s="12">
        <f t="shared" si="10"/>
        <v>0.63083978455954082</v>
      </c>
      <c r="F253">
        <f t="shared" si="11"/>
        <v>1.7385894879083426</v>
      </c>
    </row>
    <row r="254" spans="1:6" x14ac:dyDescent="0.25">
      <c r="A254" s="1">
        <v>246</v>
      </c>
      <c r="B254" s="2">
        <v>84.3</v>
      </c>
      <c r="C254" s="2">
        <v>15.2</v>
      </c>
      <c r="D254" s="12">
        <f t="shared" si="9"/>
        <v>13.680870190015121</v>
      </c>
      <c r="E254" s="12">
        <f t="shared" si="10"/>
        <v>1.5191298099848787</v>
      </c>
      <c r="F254">
        <f t="shared" si="11"/>
        <v>0.78905916927014741</v>
      </c>
    </row>
    <row r="255" spans="1:6" x14ac:dyDescent="0.25">
      <c r="A255" s="1">
        <v>247</v>
      </c>
      <c r="B255" s="2">
        <v>107.6</v>
      </c>
      <c r="C255" s="2">
        <v>30.2</v>
      </c>
      <c r="D255" s="12">
        <f t="shared" si="9"/>
        <v>29.379822373153218</v>
      </c>
      <c r="E255" s="12">
        <f t="shared" si="10"/>
        <v>0.82017762684678175</v>
      </c>
      <c r="F255">
        <f t="shared" si="11"/>
        <v>0.48853415431351177</v>
      </c>
    </row>
    <row r="256" spans="1:6" x14ac:dyDescent="0.25">
      <c r="A256" s="1">
        <v>248</v>
      </c>
      <c r="B256" s="2">
        <v>83.6</v>
      </c>
      <c r="C256" s="2">
        <v>11</v>
      </c>
      <c r="D256" s="12">
        <f t="shared" si="9"/>
        <v>13.209227849749169</v>
      </c>
      <c r="E256" s="12">
        <f t="shared" si="10"/>
        <v>-2.2092278497491691</v>
      </c>
      <c r="F256">
        <f t="shared" si="11"/>
        <v>9.1772975416295406</v>
      </c>
    </row>
    <row r="257" spans="1:6" x14ac:dyDescent="0.25">
      <c r="A257" s="1">
        <v>249</v>
      </c>
      <c r="B257" s="2">
        <v>105</v>
      </c>
      <c r="C257" s="2">
        <v>33.6</v>
      </c>
      <c r="D257" s="12">
        <f t="shared" si="9"/>
        <v>27.628007966451108</v>
      </c>
      <c r="E257" s="12">
        <f t="shared" si="10"/>
        <v>5.9719920335488936</v>
      </c>
      <c r="F257">
        <f t="shared" si="11"/>
        <v>66.93235877887156</v>
      </c>
    </row>
    <row r="258" spans="1:6" x14ac:dyDescent="0.25">
      <c r="A258" s="1">
        <v>250</v>
      </c>
      <c r="B258" s="2">
        <v>111.5</v>
      </c>
      <c r="C258" s="2">
        <v>29.3</v>
      </c>
      <c r="D258" s="12">
        <f t="shared" si="9"/>
        <v>32.007543983206375</v>
      </c>
      <c r="E258" s="12">
        <f t="shared" si="10"/>
        <v>-2.7075439832063743</v>
      </c>
      <c r="F258">
        <f t="shared" si="11"/>
        <v>75.334345466151902</v>
      </c>
    </row>
    <row r="259" spans="1:6" x14ac:dyDescent="0.25">
      <c r="A259" s="1">
        <v>251</v>
      </c>
      <c r="B259" s="2">
        <v>101.3</v>
      </c>
      <c r="C259" s="2">
        <v>26</v>
      </c>
      <c r="D259" s="12">
        <f t="shared" si="9"/>
        <v>25.135041310759661</v>
      </c>
      <c r="E259" s="12">
        <f t="shared" si="10"/>
        <v>0.86495868924033914</v>
      </c>
      <c r="F259">
        <f t="shared" si="11"/>
        <v>12.762775344638911</v>
      </c>
    </row>
    <row r="260" spans="1:6" x14ac:dyDescent="0.25">
      <c r="A260" s="1">
        <v>252</v>
      </c>
      <c r="B260" s="2">
        <v>108.5</v>
      </c>
      <c r="C260" s="2">
        <v>31.9</v>
      </c>
      <c r="D260" s="12">
        <f t="shared" si="9"/>
        <v>29.986219667780873</v>
      </c>
      <c r="E260" s="12">
        <f t="shared" si="10"/>
        <v>1.913780332219126</v>
      </c>
      <c r="F260">
        <f t="shared" si="11"/>
        <v>1.1000268387807219</v>
      </c>
    </row>
    <row r="261" spans="1:6" x14ac:dyDescent="0.25">
      <c r="A261" s="1"/>
      <c r="B261" s="2"/>
      <c r="C261" s="2"/>
      <c r="D261" s="12"/>
      <c r="E261" s="12"/>
    </row>
  </sheetData>
  <sortState ref="B10:C261">
    <sortCondition ref="B10:B261"/>
  </sortState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"/>
  <sheetViews>
    <sheetView workbookViewId="0">
      <selection activeCell="D2" sqref="D2"/>
    </sheetView>
  </sheetViews>
  <sheetFormatPr defaultRowHeight="15" x14ac:dyDescent="0.25"/>
  <cols>
    <col min="4" max="4" width="13.7109375" customWidth="1"/>
    <col min="5" max="5" width="8.7109375" customWidth="1"/>
    <col min="6" max="6" width="8.85546875" customWidth="1"/>
    <col min="8" max="8" width="13.7109375" customWidth="1"/>
    <col min="23" max="23" width="10.5703125" customWidth="1"/>
    <col min="24" max="24" width="9.28515625" bestFit="1" customWidth="1"/>
  </cols>
  <sheetData>
    <row r="1" spans="1:26" x14ac:dyDescent="0.25">
      <c r="A1" t="s">
        <v>29</v>
      </c>
      <c r="J1" s="9" t="s">
        <v>41</v>
      </c>
    </row>
    <row r="2" spans="1:26" x14ac:dyDescent="0.25">
      <c r="A2" s="6"/>
      <c r="J2" s="9" t="s">
        <v>42</v>
      </c>
    </row>
    <row r="3" spans="1:26" x14ac:dyDescent="0.25">
      <c r="A3" s="6"/>
      <c r="J3" s="9" t="s">
        <v>63</v>
      </c>
      <c r="R3" s="13" t="s">
        <v>21</v>
      </c>
      <c r="T3" s="10" t="s">
        <v>8</v>
      </c>
      <c r="U3" s="11"/>
      <c r="W3" s="9" t="s">
        <v>32</v>
      </c>
      <c r="Y3" s="10" t="s">
        <v>8</v>
      </c>
      <c r="Z3" s="11"/>
    </row>
    <row r="4" spans="1:26" x14ac:dyDescent="0.25">
      <c r="A4" s="6" t="s">
        <v>19</v>
      </c>
      <c r="B4">
        <f>COUNT(B9:B69)</f>
        <v>61</v>
      </c>
      <c r="E4" s="6" t="s">
        <v>33</v>
      </c>
      <c r="F4" s="9">
        <f>CORREL(C9:C68,C10:C69)</f>
        <v>0.75588340995519199</v>
      </c>
      <c r="J4" s="9" t="s">
        <v>43</v>
      </c>
      <c r="R4">
        <f t="array" ref="R4:S8">LINEST(B9:B69,A9:A69,TRUE,TRUE)</f>
        <v>0.55396686259605343</v>
      </c>
      <c r="S4">
        <v>1.1143852701795183</v>
      </c>
      <c r="T4" s="11" t="s">
        <v>9</v>
      </c>
      <c r="U4" s="11" t="s">
        <v>10</v>
      </c>
      <c r="W4">
        <f t="array" ref="W4:X8">LINEST(F10:F69,E10:E69,TRUE,TRUE)</f>
        <v>0.57371484866320965</v>
      </c>
      <c r="X4">
        <v>0.1375186319953059</v>
      </c>
      <c r="Y4" s="11" t="s">
        <v>9</v>
      </c>
      <c r="Z4" s="11" t="s">
        <v>10</v>
      </c>
    </row>
    <row r="5" spans="1:26" x14ac:dyDescent="0.25">
      <c r="A5" s="6"/>
      <c r="D5" s="6" t="s">
        <v>23</v>
      </c>
      <c r="E5" s="14"/>
      <c r="F5" s="14"/>
      <c r="H5" s="14" t="s">
        <v>23</v>
      </c>
      <c r="J5" s="9"/>
      <c r="K5" s="9"/>
      <c r="L5" s="6"/>
      <c r="M5" s="9"/>
      <c r="R5">
        <v>2.4610586609745248E-2</v>
      </c>
      <c r="S5">
        <v>0.85608059063600106</v>
      </c>
      <c r="T5" s="11" t="s">
        <v>11</v>
      </c>
      <c r="U5" s="11" t="s">
        <v>12</v>
      </c>
      <c r="W5">
        <v>6.817634420643949E-2</v>
      </c>
      <c r="X5">
        <v>0.62905938231075242</v>
      </c>
      <c r="Y5" s="11" t="s">
        <v>11</v>
      </c>
      <c r="Z5" s="11" t="s">
        <v>12</v>
      </c>
    </row>
    <row r="6" spans="1:26" x14ac:dyDescent="0.25">
      <c r="A6" s="6"/>
      <c r="C6" s="7" t="s">
        <v>30</v>
      </c>
      <c r="D6">
        <f>SUM(D10:D263)/_xlfn.VAR.P(C9:C259)/B4</f>
        <v>0.48503024038667947</v>
      </c>
      <c r="E6" s="16" t="s">
        <v>34</v>
      </c>
      <c r="H6">
        <f>SUM(H10:H108)/_xlfn.VAR.P(G10:G108)/(B4-1)</f>
        <v>2.0786158169848523</v>
      </c>
      <c r="J6" s="9"/>
      <c r="K6" s="9"/>
      <c r="L6" s="6"/>
      <c r="M6" s="9"/>
      <c r="R6">
        <v>0.89569857271729192</v>
      </c>
      <c r="S6">
        <v>3.3842912411086683</v>
      </c>
      <c r="T6" s="11" t="s">
        <v>13</v>
      </c>
      <c r="U6" s="11" t="s">
        <v>14</v>
      </c>
      <c r="W6">
        <v>0.54974159406470302</v>
      </c>
      <c r="X6">
        <v>2.2325794857437096</v>
      </c>
      <c r="Y6" s="11" t="s">
        <v>13</v>
      </c>
      <c r="Z6" s="11" t="s">
        <v>14</v>
      </c>
    </row>
    <row r="7" spans="1:26" x14ac:dyDescent="0.25">
      <c r="A7" s="6"/>
      <c r="D7" s="15"/>
      <c r="E7" s="16" t="s">
        <v>35</v>
      </c>
      <c r="F7" s="15"/>
      <c r="H7" s="15"/>
      <c r="I7" s="14"/>
      <c r="R7">
        <v>506.66819397476735</v>
      </c>
      <c r="S7">
        <v>59</v>
      </c>
      <c r="T7" s="11" t="s">
        <v>15</v>
      </c>
      <c r="U7" s="11" t="s">
        <v>16</v>
      </c>
      <c r="W7">
        <v>70.814918800948973</v>
      </c>
      <c r="X7">
        <v>58</v>
      </c>
      <c r="Y7" s="11" t="s">
        <v>15</v>
      </c>
      <c r="Z7" s="11" t="s">
        <v>16</v>
      </c>
    </row>
    <row r="8" spans="1:26" x14ac:dyDescent="0.25">
      <c r="A8" s="4" t="s">
        <v>26</v>
      </c>
      <c r="B8" s="4" t="s">
        <v>27</v>
      </c>
      <c r="C8" s="4" t="s">
        <v>28</v>
      </c>
      <c r="D8" s="15" t="s">
        <v>24</v>
      </c>
      <c r="E8" s="17" t="s">
        <v>36</v>
      </c>
      <c r="F8" s="17" t="s">
        <v>37</v>
      </c>
      <c r="G8" s="14" t="s">
        <v>31</v>
      </c>
      <c r="H8" s="15" t="s">
        <v>24</v>
      </c>
      <c r="I8" s="14"/>
      <c r="R8">
        <v>5803.0872765988743</v>
      </c>
      <c r="S8">
        <v>675.75220507404617</v>
      </c>
      <c r="T8" s="11" t="s">
        <v>17</v>
      </c>
      <c r="U8" s="11" t="s">
        <v>18</v>
      </c>
      <c r="W8">
        <v>352.97067157753258</v>
      </c>
      <c r="X8">
        <v>289.09584728949153</v>
      </c>
      <c r="Y8" s="11" t="s">
        <v>17</v>
      </c>
      <c r="Z8" s="11" t="s">
        <v>18</v>
      </c>
    </row>
    <row r="9" spans="1:26" x14ac:dyDescent="0.25">
      <c r="A9">
        <v>0</v>
      </c>
      <c r="B9">
        <v>1.7133061916869639</v>
      </c>
      <c r="C9">
        <f t="shared" ref="C9:C40" si="0">B9-($S$4+$R$4*A9)</f>
        <v>0.59892092150744558</v>
      </c>
    </row>
    <row r="10" spans="1:26" x14ac:dyDescent="0.25">
      <c r="A10">
        <v>1</v>
      </c>
      <c r="B10">
        <v>2.4601118394405037</v>
      </c>
      <c r="C10">
        <f t="shared" si="0"/>
        <v>0.79175970666493201</v>
      </c>
      <c r="D10">
        <f>(C10-C9)^2</f>
        <v>3.7186797061015207E-2</v>
      </c>
      <c r="E10">
        <f t="shared" ref="E10:E41" si="1">A10-$F$4*A9</f>
        <v>1</v>
      </c>
      <c r="F10">
        <f t="shared" ref="F10:F41" si="2">B10-$F$4*B9</f>
        <v>1.1650521129708176</v>
      </c>
      <c r="G10">
        <f>F10-($W$4*E10+$X$4)</f>
        <v>0.45381863231230202</v>
      </c>
    </row>
    <row r="11" spans="1:26" x14ac:dyDescent="0.25">
      <c r="A11">
        <v>2</v>
      </c>
      <c r="B11">
        <v>2.4479887120800861</v>
      </c>
      <c r="C11">
        <f t="shared" si="0"/>
        <v>0.22566971670846092</v>
      </c>
      <c r="D11">
        <f t="shared" ref="D11:D69" si="3">(C11-C10)^2</f>
        <v>0.32045787672891751</v>
      </c>
      <c r="E11">
        <f t="shared" si="1"/>
        <v>1.2441165900448081</v>
      </c>
      <c r="F11">
        <f t="shared" si="2"/>
        <v>0.58843098601265842</v>
      </c>
      <c r="G11">
        <f t="shared" ref="G11:G69" si="4">F11-($W$4*E11+$X$4)</f>
        <v>-0.262855807159593</v>
      </c>
      <c r="H11">
        <f t="shared" ref="H11:H47" si="5">(G11-G10)^2</f>
        <v>0.51362225219235491</v>
      </c>
    </row>
    <row r="12" spans="1:26" x14ac:dyDescent="0.25">
      <c r="A12">
        <v>3</v>
      </c>
      <c r="B12">
        <v>0.83664824083352052</v>
      </c>
      <c r="C12">
        <f t="shared" si="0"/>
        <v>-1.9396376171341583</v>
      </c>
      <c r="D12">
        <f t="shared" si="3"/>
        <v>4.6885558499926319</v>
      </c>
      <c r="E12">
        <f t="shared" si="1"/>
        <v>1.488233180089616</v>
      </c>
      <c r="F12">
        <f t="shared" si="2"/>
        <v>-1.0137458143853937</v>
      </c>
      <c r="G12">
        <f t="shared" si="4"/>
        <v>-2.0050859200713811</v>
      </c>
      <c r="H12">
        <f t="shared" si="5"/>
        <v>3.0353657663366218</v>
      </c>
    </row>
    <row r="13" spans="1:26" x14ac:dyDescent="0.25">
      <c r="A13">
        <v>4</v>
      </c>
      <c r="B13">
        <v>0.69474812302075684</v>
      </c>
      <c r="C13">
        <f t="shared" si="0"/>
        <v>-2.6355045975429752</v>
      </c>
      <c r="D13">
        <f t="shared" si="3"/>
        <v>0.48423085442328473</v>
      </c>
      <c r="E13">
        <f t="shared" si="1"/>
        <v>1.7323497701344239</v>
      </c>
      <c r="F13">
        <f t="shared" si="2"/>
        <v>6.2339597806502667E-2</v>
      </c>
      <c r="G13">
        <f t="shared" si="4"/>
        <v>-1.0690538203932203</v>
      </c>
      <c r="H13">
        <f t="shared" si="5"/>
        <v>0.87615609162790642</v>
      </c>
    </row>
    <row r="14" spans="1:26" x14ac:dyDescent="0.25">
      <c r="A14">
        <v>5</v>
      </c>
      <c r="B14">
        <v>-1.895809720400262</v>
      </c>
      <c r="C14">
        <f t="shared" si="0"/>
        <v>-5.7800293035600472</v>
      </c>
      <c r="D14">
        <f t="shared" si="3"/>
        <v>9.8880356267517531</v>
      </c>
      <c r="E14">
        <f t="shared" si="1"/>
        <v>1.9764663601792321</v>
      </c>
      <c r="F14">
        <f t="shared" si="2"/>
        <v>-2.4209583006891608</v>
      </c>
      <c r="G14">
        <f t="shared" si="4"/>
        <v>-3.69240503140262</v>
      </c>
      <c r="H14">
        <f t="shared" si="5"/>
        <v>6.8819715763044842</v>
      </c>
    </row>
    <row r="15" spans="1:26" x14ac:dyDescent="0.25">
      <c r="A15">
        <v>6</v>
      </c>
      <c r="B15">
        <v>-2.2270337853850748</v>
      </c>
      <c r="C15">
        <f t="shared" si="0"/>
        <v>-6.6652202311409141</v>
      </c>
      <c r="D15">
        <f t="shared" si="3"/>
        <v>0.78356297827147559</v>
      </c>
      <c r="E15">
        <f t="shared" si="1"/>
        <v>2.2205829502240402</v>
      </c>
      <c r="F15">
        <f t="shared" si="2"/>
        <v>-0.79402266930272569</v>
      </c>
      <c r="G15">
        <f t="shared" si="4"/>
        <v>-2.2055227125299206</v>
      </c>
      <c r="H15">
        <f t="shared" si="5"/>
        <v>2.2108190301762556</v>
      </c>
    </row>
    <row r="16" spans="1:26" x14ac:dyDescent="0.25">
      <c r="A16">
        <v>7</v>
      </c>
      <c r="B16">
        <v>1.4775615426217659</v>
      </c>
      <c r="C16">
        <f t="shared" si="0"/>
        <v>-3.5145917657301267</v>
      </c>
      <c r="D16">
        <f t="shared" si="3"/>
        <v>9.9264597270567343</v>
      </c>
      <c r="E16">
        <f t="shared" si="1"/>
        <v>2.4646995402688479</v>
      </c>
      <c r="F16">
        <f t="shared" si="2"/>
        <v>3.1609394344040553</v>
      </c>
      <c r="G16">
        <f t="shared" si="4"/>
        <v>1.6093860786631249</v>
      </c>
      <c r="H16">
        <f t="shared" si="5"/>
        <v>14.553529085121982</v>
      </c>
    </row>
    <row r="17" spans="1:8" x14ac:dyDescent="0.25">
      <c r="A17">
        <v>8</v>
      </c>
      <c r="B17">
        <v>0.43676807610723856</v>
      </c>
      <c r="C17">
        <f t="shared" si="0"/>
        <v>-5.1093520948407072</v>
      </c>
      <c r="D17">
        <f t="shared" si="3"/>
        <v>2.5432605073048871</v>
      </c>
      <c r="E17">
        <f t="shared" si="1"/>
        <v>2.7088161303136564</v>
      </c>
      <c r="F17">
        <f t="shared" si="2"/>
        <v>-0.68009618114835546</v>
      </c>
      <c r="G17">
        <f t="shared" si="4"/>
        <v>-2.3717028494030217</v>
      </c>
      <c r="H17">
        <f t="shared" si="5"/>
        <v>15.849069053170858</v>
      </c>
    </row>
    <row r="18" spans="1:8" x14ac:dyDescent="0.25">
      <c r="A18">
        <v>9</v>
      </c>
      <c r="B18">
        <v>2.8361128009605201</v>
      </c>
      <c r="C18">
        <f t="shared" si="0"/>
        <v>-3.2639742325834789</v>
      </c>
      <c r="D18">
        <f t="shared" si="3"/>
        <v>3.4054194545090581</v>
      </c>
      <c r="E18">
        <f t="shared" si="1"/>
        <v>2.9529327203584641</v>
      </c>
      <c r="F18">
        <f t="shared" si="2"/>
        <v>2.5059670582330118</v>
      </c>
      <c r="G18">
        <f t="shared" si="4"/>
        <v>0.67430707746460961</v>
      </c>
      <c r="H18">
        <f t="shared" si="5"/>
        <v>9.2781764745761528</v>
      </c>
    </row>
    <row r="19" spans="1:8" x14ac:dyDescent="0.25">
      <c r="A19">
        <v>10</v>
      </c>
      <c r="B19">
        <v>7.8557118035507383</v>
      </c>
      <c r="C19">
        <f t="shared" si="0"/>
        <v>1.2016579074106861</v>
      </c>
      <c r="D19">
        <f t="shared" si="3"/>
        <v>19.941870409748866</v>
      </c>
      <c r="E19">
        <f t="shared" si="1"/>
        <v>3.1970493104032718</v>
      </c>
      <c r="F19">
        <f t="shared" si="2"/>
        <v>5.711941188543129</v>
      </c>
      <c r="G19">
        <f t="shared" si="4"/>
        <v>3.7402278952609915</v>
      </c>
      <c r="H19">
        <f t="shared" si="5"/>
        <v>9.399870460997235</v>
      </c>
    </row>
    <row r="20" spans="1:8" x14ac:dyDescent="0.25">
      <c r="A20">
        <v>11</v>
      </c>
      <c r="B20">
        <v>8.3459566428601946</v>
      </c>
      <c r="C20">
        <f t="shared" si="0"/>
        <v>1.1379358841240883</v>
      </c>
      <c r="D20">
        <f t="shared" si="3"/>
        <v>4.0604962517377143E-3</v>
      </c>
      <c r="E20">
        <f t="shared" si="1"/>
        <v>3.4411659004480804</v>
      </c>
      <c r="F20">
        <f t="shared" si="2"/>
        <v>2.4079544171670113</v>
      </c>
      <c r="G20">
        <f t="shared" si="4"/>
        <v>0.29618781137113714</v>
      </c>
      <c r="H20">
        <f t="shared" si="5"/>
        <v>11.861412099440034</v>
      </c>
    </row>
    <row r="21" spans="1:8" x14ac:dyDescent="0.25">
      <c r="A21">
        <v>12</v>
      </c>
      <c r="B21">
        <v>10.102976406538433</v>
      </c>
      <c r="C21">
        <f t="shared" si="0"/>
        <v>2.3409887852062736</v>
      </c>
      <c r="D21">
        <f t="shared" si="3"/>
        <v>1.4473362828022625</v>
      </c>
      <c r="E21">
        <f t="shared" si="1"/>
        <v>3.685282490492888</v>
      </c>
      <c r="F21">
        <f t="shared" si="2"/>
        <v>3.7944062399950829</v>
      </c>
      <c r="G21">
        <f t="shared" si="4"/>
        <v>1.5425863216854734</v>
      </c>
      <c r="H21">
        <f t="shared" si="5"/>
        <v>1.5535092465137965</v>
      </c>
    </row>
    <row r="22" spans="1:8" x14ac:dyDescent="0.25">
      <c r="A22">
        <v>13</v>
      </c>
      <c r="B22">
        <v>13.023014750237198</v>
      </c>
      <c r="C22">
        <f t="shared" si="0"/>
        <v>4.7070602663089858</v>
      </c>
      <c r="D22">
        <f t="shared" si="3"/>
        <v>5.5982942536875822</v>
      </c>
      <c r="E22">
        <f t="shared" si="1"/>
        <v>3.9293990805376957</v>
      </c>
      <c r="F22">
        <f t="shared" si="2"/>
        <v>5.386342493366076</v>
      </c>
      <c r="G22">
        <f t="shared" si="4"/>
        <v>2.9944692625427307</v>
      </c>
      <c r="H22">
        <f t="shared" si="5"/>
        <v>2.107964073952318</v>
      </c>
    </row>
    <row r="23" spans="1:8" x14ac:dyDescent="0.25">
      <c r="A23">
        <v>14</v>
      </c>
      <c r="B23">
        <v>14.547084662976847</v>
      </c>
      <c r="C23">
        <f t="shared" si="0"/>
        <v>5.6771633164525799</v>
      </c>
      <c r="D23">
        <f t="shared" si="3"/>
        <v>0.94109992789790464</v>
      </c>
      <c r="E23">
        <f t="shared" si="1"/>
        <v>4.1735156705825034</v>
      </c>
      <c r="F23">
        <f t="shared" si="2"/>
        <v>4.7032038656707904</v>
      </c>
      <c r="G23">
        <f t="shared" si="4"/>
        <v>2.1712773223337098</v>
      </c>
      <c r="H23">
        <f t="shared" si="5"/>
        <v>0.6776449704250922</v>
      </c>
    </row>
    <row r="24" spans="1:8" x14ac:dyDescent="0.25">
      <c r="A24">
        <v>15</v>
      </c>
      <c r="B24">
        <v>12.626594905242538</v>
      </c>
      <c r="C24">
        <f t="shared" si="0"/>
        <v>3.2027066961222186</v>
      </c>
      <c r="D24">
        <f t="shared" si="3"/>
        <v>6.1229355658967535</v>
      </c>
      <c r="E24">
        <f t="shared" si="1"/>
        <v>4.4176322606273128</v>
      </c>
      <c r="F24">
        <f t="shared" si="2"/>
        <v>1.6306949452847235</v>
      </c>
      <c r="G24">
        <f t="shared" si="4"/>
        <v>-1.0412849105660937</v>
      </c>
      <c r="H24">
        <f t="shared" si="5"/>
        <v>10.320556100254171</v>
      </c>
    </row>
    <row r="25" spans="1:8" x14ac:dyDescent="0.25">
      <c r="A25">
        <v>16</v>
      </c>
      <c r="B25">
        <v>16.924272577087166</v>
      </c>
      <c r="C25">
        <f t="shared" si="0"/>
        <v>6.9464175053707926</v>
      </c>
      <c r="D25">
        <f t="shared" si="3"/>
        <v>14.015370623284612</v>
      </c>
      <c r="E25">
        <f t="shared" si="1"/>
        <v>4.6617488506721205</v>
      </c>
      <c r="F25">
        <f t="shared" si="2"/>
        <v>7.3800389639895823</v>
      </c>
      <c r="G25">
        <f t="shared" si="4"/>
        <v>4.5680057956250293</v>
      </c>
      <c r="H25">
        <f t="shared" si="5"/>
        <v>31.464142226562107</v>
      </c>
    </row>
    <row r="26" spans="1:8" x14ac:dyDescent="0.25">
      <c r="A26">
        <v>17</v>
      </c>
      <c r="B26">
        <v>11.16186954857262</v>
      </c>
      <c r="C26">
        <f t="shared" si="0"/>
        <v>0.63004761426019229</v>
      </c>
      <c r="D26">
        <f t="shared" si="3"/>
        <v>39.896528601328534</v>
      </c>
      <c r="E26">
        <f t="shared" si="1"/>
        <v>4.9058654407169282</v>
      </c>
      <c r="F26">
        <f t="shared" si="2"/>
        <v>-1.6309073180071714</v>
      </c>
      <c r="G26">
        <f t="shared" si="4"/>
        <v>-4.5829937988854601</v>
      </c>
      <c r="H26">
        <f t="shared" si="5"/>
        <v>83.740793578731143</v>
      </c>
    </row>
    <row r="27" spans="1:8" x14ac:dyDescent="0.25">
      <c r="A27">
        <v>18</v>
      </c>
      <c r="B27">
        <v>10.786172755394308</v>
      </c>
      <c r="C27">
        <f t="shared" si="0"/>
        <v>-0.29961604151417198</v>
      </c>
      <c r="D27">
        <f t="shared" si="3"/>
        <v>0.8642745128677557</v>
      </c>
      <c r="E27">
        <f t="shared" si="1"/>
        <v>5.1499820307617359</v>
      </c>
      <c r="F27">
        <f t="shared" si="2"/>
        <v>2.3491007395442161</v>
      </c>
      <c r="G27">
        <f t="shared" si="4"/>
        <v>-0.74303905384780844</v>
      </c>
      <c r="H27">
        <f t="shared" si="5"/>
        <v>14.745252443937176</v>
      </c>
    </row>
    <row r="28" spans="1:8" x14ac:dyDescent="0.25">
      <c r="A28">
        <v>19</v>
      </c>
      <c r="B28">
        <v>11.380569217546768</v>
      </c>
      <c r="C28">
        <f t="shared" si="0"/>
        <v>-0.25918644195776608</v>
      </c>
      <c r="D28">
        <f t="shared" si="3"/>
        <v>1.6345525202913365E-3</v>
      </c>
      <c r="E28">
        <f t="shared" si="1"/>
        <v>5.3940986208065436</v>
      </c>
      <c r="F28">
        <f t="shared" si="2"/>
        <v>3.2274801748335289</v>
      </c>
      <c r="G28">
        <f t="shared" si="4"/>
        <v>-4.7129310722309192E-3</v>
      </c>
      <c r="H28">
        <f t="shared" si="5"/>
        <v>0.54512546357281721</v>
      </c>
    </row>
    <row r="29" spans="1:8" x14ac:dyDescent="0.25">
      <c r="A29">
        <v>20</v>
      </c>
      <c r="B29">
        <v>11.0256003959176</v>
      </c>
      <c r="C29">
        <f t="shared" si="0"/>
        <v>-1.1681221261829862</v>
      </c>
      <c r="D29">
        <f t="shared" si="3"/>
        <v>0.82616407805796899</v>
      </c>
      <c r="E29">
        <f t="shared" si="1"/>
        <v>5.638215210851353</v>
      </c>
      <c r="F29">
        <f t="shared" si="2"/>
        <v>2.4232169285272587</v>
      </c>
      <c r="G29">
        <f t="shared" si="4"/>
        <v>-0.94902948989223779</v>
      </c>
      <c r="H29">
        <f t="shared" si="5"/>
        <v>0.89173376326165954</v>
      </c>
    </row>
    <row r="30" spans="1:8" x14ac:dyDescent="0.25">
      <c r="A30">
        <v>21</v>
      </c>
      <c r="B30">
        <v>13.112380888971956</v>
      </c>
      <c r="C30">
        <f t="shared" si="0"/>
        <v>0.36469150427531538</v>
      </c>
      <c r="D30">
        <f t="shared" si="3"/>
        <v>2.3495176257187587</v>
      </c>
      <c r="E30">
        <f t="shared" si="1"/>
        <v>5.8823318008961607</v>
      </c>
      <c r="F30">
        <f t="shared" si="2"/>
        <v>4.7783124649024451</v>
      </c>
      <c r="G30">
        <f t="shared" si="4"/>
        <v>1.2660127339692129</v>
      </c>
      <c r="H30">
        <f t="shared" si="5"/>
        <v>4.9064120534890812</v>
      </c>
    </row>
    <row r="31" spans="1:8" x14ac:dyDescent="0.25">
      <c r="A31">
        <v>22</v>
      </c>
      <c r="B31">
        <v>15.220452655679999</v>
      </c>
      <c r="C31">
        <f t="shared" si="0"/>
        <v>1.9187964083873048</v>
      </c>
      <c r="D31">
        <f t="shared" si="3"/>
        <v>2.4152420529849357</v>
      </c>
      <c r="E31">
        <f t="shared" si="1"/>
        <v>6.1264483909409684</v>
      </c>
      <c r="F31">
        <f t="shared" si="2"/>
        <v>5.3090214766925854</v>
      </c>
      <c r="G31">
        <f t="shared" si="4"/>
        <v>1.6566684332456174</v>
      </c>
      <c r="H31">
        <f t="shared" si="5"/>
        <v>0.15261187537713661</v>
      </c>
    </row>
    <row r="32" spans="1:8" x14ac:dyDescent="0.25">
      <c r="A32">
        <v>23</v>
      </c>
      <c r="B32">
        <v>17.453190507006887</v>
      </c>
      <c r="C32">
        <f t="shared" si="0"/>
        <v>3.5975673971181408</v>
      </c>
      <c r="D32">
        <f t="shared" si="3"/>
        <v>2.8182720326043085</v>
      </c>
      <c r="E32">
        <f t="shared" si="1"/>
        <v>6.3705649809857761</v>
      </c>
      <c r="F32">
        <f t="shared" si="2"/>
        <v>5.9483028525699329</v>
      </c>
      <c r="G32">
        <f t="shared" si="4"/>
        <v>2.1558964966092296</v>
      </c>
      <c r="H32">
        <f t="shared" si="5"/>
        <v>0.24922865924978274</v>
      </c>
    </row>
    <row r="33" spans="1:8" x14ac:dyDescent="0.25">
      <c r="A33">
        <v>24</v>
      </c>
      <c r="B33">
        <v>16.250502889079954</v>
      </c>
      <c r="C33">
        <f t="shared" si="0"/>
        <v>1.840912916595153</v>
      </c>
      <c r="D33">
        <f t="shared" si="3"/>
        <v>3.0858349639414882</v>
      </c>
      <c r="E33">
        <f t="shared" si="1"/>
        <v>6.6146815710305837</v>
      </c>
      <c r="F33">
        <f t="shared" si="2"/>
        <v>3.0579257340460018</v>
      </c>
      <c r="G33">
        <f t="shared" si="4"/>
        <v>-0.8745339344284373</v>
      </c>
      <c r="H33">
        <f t="shared" si="5"/>
        <v>9.1835085973591397</v>
      </c>
    </row>
    <row r="34" spans="1:8" x14ac:dyDescent="0.25">
      <c r="A34">
        <v>25</v>
      </c>
      <c r="B34">
        <v>15.761315781906021</v>
      </c>
      <c r="C34">
        <f t="shared" si="0"/>
        <v>0.79775894682516579</v>
      </c>
      <c r="D34">
        <f t="shared" si="3"/>
        <v>1.0881702046468833</v>
      </c>
      <c r="E34">
        <f t="shared" si="1"/>
        <v>6.8587981610753914</v>
      </c>
      <c r="F34">
        <f t="shared" si="2"/>
        <v>3.4778302446215665</v>
      </c>
      <c r="G34">
        <f t="shared" si="4"/>
        <v>-0.59468273636660829</v>
      </c>
      <c r="H34">
        <f t="shared" si="5"/>
        <v>7.8316693056641046E-2</v>
      </c>
    </row>
    <row r="35" spans="1:8" x14ac:dyDescent="0.25">
      <c r="A35">
        <v>26</v>
      </c>
      <c r="B35">
        <v>16.070003730227519</v>
      </c>
      <c r="C35">
        <f t="shared" si="0"/>
        <v>0.55248003255061207</v>
      </c>
      <c r="D35">
        <f t="shared" si="3"/>
        <v>6.0161745787703877E-2</v>
      </c>
      <c r="E35">
        <f t="shared" si="1"/>
        <v>7.1029147511201991</v>
      </c>
      <c r="F35">
        <f t="shared" si="2"/>
        <v>4.1562866116198141</v>
      </c>
      <c r="G35">
        <f t="shared" si="4"/>
        <v>-5.6279681882096533E-2</v>
      </c>
      <c r="H35">
        <f t="shared" si="5"/>
        <v>0.28987784907825215</v>
      </c>
    </row>
    <row r="36" spans="1:8" x14ac:dyDescent="0.25">
      <c r="A36">
        <v>27</v>
      </c>
      <c r="B36">
        <v>15.349651349638192</v>
      </c>
      <c r="C36">
        <f t="shared" si="0"/>
        <v>-0.72183921063477108</v>
      </c>
      <c r="D36">
        <f t="shared" si="3"/>
        <v>1.6238895335525676</v>
      </c>
      <c r="E36">
        <f t="shared" si="1"/>
        <v>7.3470313411650068</v>
      </c>
      <c r="F36">
        <f t="shared" si="2"/>
        <v>3.2026021320411591</v>
      </c>
      <c r="G36">
        <f t="shared" si="4"/>
        <v>-1.1500174739744873</v>
      </c>
      <c r="H36">
        <f t="shared" si="5"/>
        <v>1.1962623578511378</v>
      </c>
    </row>
    <row r="37" spans="1:8" x14ac:dyDescent="0.25">
      <c r="A37">
        <v>28</v>
      </c>
      <c r="B37">
        <v>15.995156882410217</v>
      </c>
      <c r="C37">
        <f t="shared" si="0"/>
        <v>-0.6303005404587978</v>
      </c>
      <c r="D37">
        <f t="shared" si="3"/>
        <v>8.3793281375856201E-3</v>
      </c>
      <c r="E37">
        <f t="shared" si="1"/>
        <v>7.591147931209818</v>
      </c>
      <c r="F37">
        <f t="shared" si="2"/>
        <v>4.3926100786223863</v>
      </c>
      <c r="G37">
        <f t="shared" si="4"/>
        <v>-0.1000628399069976</v>
      </c>
      <c r="H37">
        <f t="shared" si="5"/>
        <v>1.1024047335997962</v>
      </c>
    </row>
    <row r="38" spans="1:8" x14ac:dyDescent="0.25">
      <c r="A38">
        <v>29</v>
      </c>
      <c r="B38">
        <v>18.387854568724126</v>
      </c>
      <c r="C38">
        <f t="shared" si="0"/>
        <v>1.2084302832590588</v>
      </c>
      <c r="D38">
        <f t="shared" si="3"/>
        <v>3.3809310420901473</v>
      </c>
      <c r="E38">
        <f t="shared" si="1"/>
        <v>7.8352645212546257</v>
      </c>
      <c r="F38">
        <f t="shared" si="2"/>
        <v>6.2973808416796331</v>
      </c>
      <c r="G38">
        <f t="shared" si="4"/>
        <v>1.6646546106365134</v>
      </c>
      <c r="H38">
        <f t="shared" si="5"/>
        <v>3.1142276802527893</v>
      </c>
    </row>
    <row r="39" spans="1:8" x14ac:dyDescent="0.25">
      <c r="A39">
        <v>30</v>
      </c>
      <c r="B39">
        <v>17.919648049462779</v>
      </c>
      <c r="C39">
        <f t="shared" si="0"/>
        <v>0.18625690140165929</v>
      </c>
      <c r="D39">
        <f t="shared" si="3"/>
        <v>1.0448384225777929</v>
      </c>
      <c r="E39">
        <f t="shared" si="1"/>
        <v>8.0793811112994334</v>
      </c>
      <c r="F39">
        <f t="shared" si="2"/>
        <v>4.02057383629543</v>
      </c>
      <c r="G39">
        <f t="shared" si="4"/>
        <v>-0.75220570726142455</v>
      </c>
      <c r="H39">
        <f t="shared" si="5"/>
        <v>5.8412137962297219</v>
      </c>
    </row>
    <row r="40" spans="1:8" x14ac:dyDescent="0.25">
      <c r="A40">
        <v>31</v>
      </c>
      <c r="B40">
        <v>22.797158423604749</v>
      </c>
      <c r="C40">
        <f t="shared" si="0"/>
        <v>4.5098004129475733</v>
      </c>
      <c r="D40">
        <f t="shared" si="3"/>
        <v>18.693028496230774</v>
      </c>
      <c r="E40">
        <f t="shared" si="1"/>
        <v>8.3234977013442411</v>
      </c>
      <c r="F40">
        <f t="shared" si="2"/>
        <v>9.2519937507799188</v>
      </c>
      <c r="G40">
        <f t="shared" si="4"/>
        <v>4.3391608947093285</v>
      </c>
      <c r="H40">
        <f t="shared" si="5"/>
        <v>25.922013875663215</v>
      </c>
    </row>
    <row r="41" spans="1:8" x14ac:dyDescent="0.25">
      <c r="A41">
        <v>32</v>
      </c>
      <c r="B41">
        <v>20.647404663629434</v>
      </c>
      <c r="C41">
        <f t="shared" ref="C41:C69" si="6">B41-($S$4+$R$4*A41)</f>
        <v>1.8060797903762058</v>
      </c>
      <c r="D41">
        <f t="shared" si="3"/>
        <v>7.3101052049177033</v>
      </c>
      <c r="E41">
        <f t="shared" si="1"/>
        <v>8.5676142913890487</v>
      </c>
      <c r="F41">
        <f t="shared" si="2"/>
        <v>3.4154108171063484</v>
      </c>
      <c r="G41">
        <f t="shared" si="4"/>
        <v>-1.6374753514779776</v>
      </c>
      <c r="H41">
        <f t="shared" si="5"/>
        <v>35.720180819239893</v>
      </c>
    </row>
    <row r="42" spans="1:8" x14ac:dyDescent="0.25">
      <c r="A42">
        <v>33</v>
      </c>
      <c r="B42">
        <v>24.082678067729063</v>
      </c>
      <c r="C42">
        <f t="shared" si="6"/>
        <v>4.6873863318797824</v>
      </c>
      <c r="D42">
        <f t="shared" si="3"/>
        <v>8.3019273861113021</v>
      </c>
      <c r="E42">
        <f t="shared" ref="E42:E69" si="7">A42-$F$4*A41</f>
        <v>8.8117308814338564</v>
      </c>
      <c r="F42">
        <f t="shared" ref="F42:F69" si="8">B42-$F$4*B41</f>
        <v>8.4756474238601118</v>
      </c>
      <c r="G42">
        <f t="shared" si="4"/>
        <v>3.28270794276205</v>
      </c>
      <c r="H42">
        <f t="shared" si="5"/>
        <v>24.208203648918651</v>
      </c>
    </row>
    <row r="43" spans="1:8" x14ac:dyDescent="0.25">
      <c r="A43">
        <v>34</v>
      </c>
      <c r="B43">
        <v>22.931910822640074</v>
      </c>
      <c r="C43">
        <f t="shared" si="6"/>
        <v>2.9826522241947373</v>
      </c>
      <c r="D43">
        <f t="shared" si="3"/>
        <v>2.9061183779047268</v>
      </c>
      <c r="E43">
        <f t="shared" si="7"/>
        <v>9.0558474714786641</v>
      </c>
      <c r="F43">
        <f t="shared" si="8"/>
        <v>4.7282140039519156</v>
      </c>
      <c r="G43">
        <f t="shared" si="4"/>
        <v>-0.60477878965988197</v>
      </c>
      <c r="H43">
        <f t="shared" si="5"/>
        <v>15.112553094756549</v>
      </c>
    </row>
    <row r="44" spans="1:8" x14ac:dyDescent="0.25">
      <c r="A44">
        <v>35</v>
      </c>
      <c r="B44">
        <v>23.453743625116946</v>
      </c>
      <c r="C44">
        <f t="shared" si="6"/>
        <v>2.9505181640755573</v>
      </c>
      <c r="D44">
        <f t="shared" si="3"/>
        <v>1.0325978197430721E-3</v>
      </c>
      <c r="E44">
        <f t="shared" si="7"/>
        <v>9.2999640615234718</v>
      </c>
      <c r="F44">
        <f t="shared" si="8"/>
        <v>6.1198926757113945</v>
      </c>
      <c r="G44">
        <f t="shared" si="4"/>
        <v>0.64684656958586118</v>
      </c>
      <c r="H44">
        <f t="shared" si="5"/>
        <v>1.5665660399070356</v>
      </c>
    </row>
    <row r="45" spans="1:8" x14ac:dyDescent="0.25">
      <c r="A45">
        <v>36</v>
      </c>
      <c r="B45">
        <v>25.676235491497192</v>
      </c>
      <c r="C45">
        <f t="shared" si="6"/>
        <v>4.6190431678597506</v>
      </c>
      <c r="D45">
        <f t="shared" si="3"/>
        <v>2.783975688253042</v>
      </c>
      <c r="E45">
        <f t="shared" si="7"/>
        <v>9.5440806515682794</v>
      </c>
      <c r="F45">
        <f t="shared" si="8"/>
        <v>7.9479397839289483</v>
      </c>
      <c r="G45">
        <f t="shared" si="4"/>
        <v>2.3348403652896792</v>
      </c>
      <c r="H45">
        <f t="shared" si="5"/>
        <v>2.8493230543345831</v>
      </c>
    </row>
    <row r="46" spans="1:8" x14ac:dyDescent="0.25">
      <c r="A46">
        <v>37</v>
      </c>
      <c r="B46">
        <v>24.230762388147333</v>
      </c>
      <c r="C46">
        <f t="shared" si="6"/>
        <v>2.6196032019138364</v>
      </c>
      <c r="D46">
        <f t="shared" si="3"/>
        <v>3.9977601774217981</v>
      </c>
      <c r="E46">
        <f t="shared" si="7"/>
        <v>9.7881972416130871</v>
      </c>
      <c r="F46">
        <f t="shared" si="8"/>
        <v>4.8225219500219119</v>
      </c>
      <c r="G46">
        <f t="shared" si="4"/>
        <v>-0.9306307811310921</v>
      </c>
      <c r="H46">
        <f t="shared" si="5"/>
        <v>10.663301808106587</v>
      </c>
    </row>
    <row r="47" spans="1:8" x14ac:dyDescent="0.25">
      <c r="A47">
        <v>38</v>
      </c>
      <c r="B47">
        <v>20.075850654540218</v>
      </c>
      <c r="C47">
        <f t="shared" si="6"/>
        <v>-2.0892753942893307</v>
      </c>
      <c r="D47">
        <f t="shared" si="3"/>
        <v>22.17353763378031</v>
      </c>
      <c r="E47">
        <f t="shared" si="7"/>
        <v>10.032313831657895</v>
      </c>
      <c r="F47">
        <f t="shared" si="8"/>
        <v>1.7602193547734011</v>
      </c>
      <c r="G47">
        <f t="shared" si="4"/>
        <v>-4.1329866888933386</v>
      </c>
      <c r="H47">
        <f t="shared" si="5"/>
        <v>10.255083359979762</v>
      </c>
    </row>
    <row r="48" spans="1:8" x14ac:dyDescent="0.25">
      <c r="A48">
        <v>39</v>
      </c>
      <c r="B48">
        <v>20.081429271794285</v>
      </c>
      <c r="C48">
        <f t="shared" si="6"/>
        <v>-2.6376636396313167</v>
      </c>
      <c r="D48">
        <f t="shared" si="3"/>
        <v>0.30072966762926218</v>
      </c>
      <c r="E48">
        <f t="shared" si="7"/>
        <v>10.276430421702706</v>
      </c>
      <c r="F48">
        <f t="shared" si="8"/>
        <v>4.9064268212892514</v>
      </c>
      <c r="G48">
        <f t="shared" si="4"/>
        <v>-1.1268325348912258</v>
      </c>
      <c r="H48">
        <f t="shared" ref="H48:H69" si="9">(G48-G47)^2</f>
        <v>9.0369627976241595</v>
      </c>
    </row>
    <row r="49" spans="1:8" x14ac:dyDescent="0.25">
      <c r="A49">
        <v>40</v>
      </c>
      <c r="B49">
        <v>23.227647104190218</v>
      </c>
      <c r="C49">
        <f t="shared" si="6"/>
        <v>-4.5412669831435437E-2</v>
      </c>
      <c r="D49">
        <f t="shared" si="3"/>
        <v>6.7197650904284245</v>
      </c>
      <c r="E49">
        <f t="shared" si="7"/>
        <v>10.520547011747514</v>
      </c>
      <c r="F49">
        <f t="shared" si="8"/>
        <v>8.0484278694523468</v>
      </c>
      <c r="G49">
        <f t="shared" si="4"/>
        <v>1.8751152007581338</v>
      </c>
      <c r="H49">
        <f t="shared" si="9"/>
        <v>9.011690207570318</v>
      </c>
    </row>
    <row r="50" spans="1:8" x14ac:dyDescent="0.25">
      <c r="A50">
        <v>41</v>
      </c>
      <c r="B50">
        <v>21.149595782110843</v>
      </c>
      <c r="C50">
        <f t="shared" si="6"/>
        <v>-2.6774308545068664</v>
      </c>
      <c r="D50">
        <f t="shared" si="3"/>
        <v>6.9275197244621509</v>
      </c>
      <c r="E50">
        <f t="shared" si="7"/>
        <v>10.764663601792321</v>
      </c>
      <c r="F50">
        <f t="shared" si="8"/>
        <v>3.5922026837597016</v>
      </c>
      <c r="G50">
        <f t="shared" si="4"/>
        <v>-2.7211632974482471</v>
      </c>
      <c r="H50">
        <f t="shared" si="9"/>
        <v>21.125776033074303</v>
      </c>
    </row>
    <row r="51" spans="1:8" x14ac:dyDescent="0.25">
      <c r="A51">
        <v>42</v>
      </c>
      <c r="B51">
        <v>20.286678320545349</v>
      </c>
      <c r="C51">
        <f t="shared" si="6"/>
        <v>-4.0943151786684133</v>
      </c>
      <c r="D51">
        <f t="shared" si="3"/>
        <v>2.0075611880547237</v>
      </c>
      <c r="E51">
        <f t="shared" si="7"/>
        <v>11.008780191837129</v>
      </c>
      <c r="F51">
        <f t="shared" si="8"/>
        <v>4.3000497415894596</v>
      </c>
      <c r="G51">
        <f t="shared" si="4"/>
        <v>-2.1533695521322249</v>
      </c>
      <c r="H51">
        <f t="shared" si="9"/>
        <v>0.32238973721999592</v>
      </c>
    </row>
    <row r="52" spans="1:8" x14ac:dyDescent="0.25">
      <c r="A52">
        <v>43</v>
      </c>
      <c r="B52">
        <v>23.585500353235794</v>
      </c>
      <c r="C52">
        <f t="shared" si="6"/>
        <v>-1.3494600085740203</v>
      </c>
      <c r="D52">
        <f t="shared" si="3"/>
        <v>7.5342299047939196</v>
      </c>
      <c r="E52">
        <f t="shared" si="7"/>
        <v>11.252896781881937</v>
      </c>
      <c r="F52">
        <f t="shared" si="8"/>
        <v>8.2511367676379077</v>
      </c>
      <c r="G52">
        <f t="shared" si="4"/>
        <v>1.6576641614024874</v>
      </c>
      <c r="H52">
        <f t="shared" si="9"/>
        <v>14.52397796569818</v>
      </c>
    </row>
    <row r="53" spans="1:8" x14ac:dyDescent="0.25">
      <c r="A53">
        <v>44</v>
      </c>
      <c r="B53">
        <v>22.16190580367299</v>
      </c>
      <c r="C53">
        <f t="shared" si="6"/>
        <v>-3.3270214207328799</v>
      </c>
      <c r="D53">
        <f t="shared" si="3"/>
        <v>3.9107491388597428</v>
      </c>
      <c r="E53">
        <f t="shared" si="7"/>
        <v>11.497013371926748</v>
      </c>
      <c r="F53">
        <f t="shared" si="8"/>
        <v>4.3340173711697325</v>
      </c>
      <c r="G53">
        <f t="shared" si="4"/>
        <v>-2.3995085475794253</v>
      </c>
      <c r="H53">
        <f t="shared" si="9"/>
        <v>16.460650390507631</v>
      </c>
    </row>
    <row r="54" spans="1:8" x14ac:dyDescent="0.25">
      <c r="A54">
        <v>45</v>
      </c>
      <c r="B54">
        <v>26.061034026057531</v>
      </c>
      <c r="C54">
        <f t="shared" si="6"/>
        <v>1.8139939055608068E-2</v>
      </c>
      <c r="D54">
        <f t="shared" si="3"/>
        <v>11.190104523021965</v>
      </c>
      <c r="E54">
        <f t="shared" si="7"/>
        <v>11.741129961971552</v>
      </c>
      <c r="F54">
        <f t="shared" si="8"/>
        <v>9.309217096071432</v>
      </c>
      <c r="G54">
        <f t="shared" si="4"/>
        <v>2.4356378648085402</v>
      </c>
      <c r="H54">
        <f t="shared" si="9"/>
        <v>23.378640829228214</v>
      </c>
    </row>
    <row r="55" spans="1:8" x14ac:dyDescent="0.25">
      <c r="A55">
        <v>46</v>
      </c>
      <c r="B55">
        <v>24.778998737333119</v>
      </c>
      <c r="C55">
        <f t="shared" si="6"/>
        <v>-1.8178622122648562</v>
      </c>
      <c r="D55">
        <f t="shared" si="3"/>
        <v>3.3709038996533729</v>
      </c>
      <c r="E55">
        <f t="shared" si="7"/>
        <v>11.985246552016363</v>
      </c>
      <c r="F55">
        <f t="shared" si="8"/>
        <v>5.0798954707584656</v>
      </c>
      <c r="G55">
        <f t="shared" si="4"/>
        <v>-1.9337370730181638</v>
      </c>
      <c r="H55">
        <f t="shared" si="9"/>
        <v>19.091437347308112</v>
      </c>
    </row>
    <row r="56" spans="1:8" x14ac:dyDescent="0.25">
      <c r="A56">
        <v>47</v>
      </c>
      <c r="B56">
        <v>20.791889391804723</v>
      </c>
      <c r="C56">
        <f t="shared" si="6"/>
        <v>-6.3589384203893076</v>
      </c>
      <c r="D56">
        <f t="shared" si="3"/>
        <v>20.621373127993945</v>
      </c>
      <c r="E56">
        <f t="shared" si="7"/>
        <v>12.229363142061167</v>
      </c>
      <c r="F56">
        <f t="shared" si="8"/>
        <v>2.0618553309539678</v>
      </c>
      <c r="G56">
        <f t="shared" si="4"/>
        <v>-5.0918305253363947</v>
      </c>
      <c r="H56">
        <f t="shared" si="9"/>
        <v>9.9735542535752817</v>
      </c>
    </row>
    <row r="57" spans="1:8" x14ac:dyDescent="0.25">
      <c r="A57">
        <v>48</v>
      </c>
      <c r="B57">
        <v>20.014849775544473</v>
      </c>
      <c r="C57">
        <f t="shared" si="6"/>
        <v>-7.6899448992456101</v>
      </c>
      <c r="D57">
        <f t="shared" si="3"/>
        <v>1.7715782467574528</v>
      </c>
      <c r="E57">
        <f t="shared" si="7"/>
        <v>12.473479732105979</v>
      </c>
      <c r="F57">
        <f t="shared" si="8"/>
        <v>4.2986055226559365</v>
      </c>
      <c r="G57">
        <f t="shared" si="4"/>
        <v>-2.9951336461481635</v>
      </c>
      <c r="H57">
        <f t="shared" si="9"/>
        <v>4.3961378031976679</v>
      </c>
    </row>
    <row r="58" spans="1:8" x14ac:dyDescent="0.25">
      <c r="A58">
        <v>49</v>
      </c>
      <c r="B58">
        <v>20.447237812904969</v>
      </c>
      <c r="C58">
        <f t="shared" si="6"/>
        <v>-7.8115237244811659</v>
      </c>
      <c r="D58">
        <f t="shared" si="3"/>
        <v>1.4781410745657832E-2</v>
      </c>
      <c r="E58">
        <f t="shared" si="7"/>
        <v>12.717596322150783</v>
      </c>
      <c r="F58">
        <f t="shared" si="8"/>
        <v>5.318344914825504</v>
      </c>
      <c r="G58">
        <f t="shared" si="4"/>
        <v>-2.11544756649233</v>
      </c>
      <c r="H58">
        <f t="shared" si="9"/>
        <v>0.77384759874024933</v>
      </c>
    </row>
    <row r="59" spans="1:8" x14ac:dyDescent="0.25">
      <c r="A59">
        <v>50</v>
      </c>
      <c r="B59">
        <v>24.205903069659627</v>
      </c>
      <c r="C59">
        <f t="shared" si="6"/>
        <v>-4.6068253303225646</v>
      </c>
      <c r="D59">
        <f t="shared" si="3"/>
        <v>10.270091797522719</v>
      </c>
      <c r="E59">
        <f t="shared" si="7"/>
        <v>12.961712912195594</v>
      </c>
      <c r="F59">
        <f t="shared" si="8"/>
        <v>8.7501752274762765</v>
      </c>
      <c r="G59">
        <f t="shared" si="4"/>
        <v>1.176329433644705</v>
      </c>
      <c r="H59">
        <f t="shared" si="9"/>
        <v>10.835795818631178</v>
      </c>
    </row>
    <row r="60" spans="1:8" x14ac:dyDescent="0.25">
      <c r="A60">
        <v>51</v>
      </c>
      <c r="B60">
        <v>27.962190338246927</v>
      </c>
      <c r="C60">
        <f t="shared" si="6"/>
        <v>-1.4045049243313166</v>
      </c>
      <c r="D60">
        <f t="shared" si="3"/>
        <v>10.254855982627952</v>
      </c>
      <c r="E60">
        <f t="shared" si="7"/>
        <v>13.205829502240398</v>
      </c>
      <c r="F60">
        <f t="shared" si="8"/>
        <v>9.665349784907761</v>
      </c>
      <c r="G60">
        <f t="shared" si="4"/>
        <v>1.9514506785624555</v>
      </c>
      <c r="H60">
        <f t="shared" si="9"/>
        <v>0.60081294432284327</v>
      </c>
    </row>
    <row r="61" spans="1:8" x14ac:dyDescent="0.25">
      <c r="A61">
        <v>52</v>
      </c>
      <c r="B61">
        <v>28.929533327394672</v>
      </c>
      <c r="C61">
        <f t="shared" si="6"/>
        <v>-0.99112879777962348</v>
      </c>
      <c r="D61">
        <f t="shared" si="3"/>
        <v>0.17087982200288138</v>
      </c>
      <c r="E61">
        <f t="shared" si="7"/>
        <v>13.449946092285209</v>
      </c>
      <c r="F61">
        <f t="shared" si="8"/>
        <v>7.7933775447044624</v>
      </c>
      <c r="G61">
        <f t="shared" si="4"/>
        <v>-6.0574874154580627E-2</v>
      </c>
      <c r="H61">
        <f t="shared" si="9"/>
        <v>4.0482468247862942</v>
      </c>
    </row>
    <row r="62" spans="1:8" x14ac:dyDescent="0.25">
      <c r="A62">
        <v>53</v>
      </c>
      <c r="B62">
        <v>29.748048981567734</v>
      </c>
      <c r="C62">
        <f t="shared" si="6"/>
        <v>-0.72658000620261731</v>
      </c>
      <c r="D62">
        <f t="shared" si="3"/>
        <v>6.9986063124854253E-2</v>
      </c>
      <c r="E62">
        <f t="shared" si="7"/>
        <v>13.694062682330014</v>
      </c>
      <c r="F62">
        <f t="shared" si="8"/>
        <v>7.8806946816442789</v>
      </c>
      <c r="G62">
        <f t="shared" si="4"/>
        <v>-0.11331104972849726</v>
      </c>
      <c r="H62">
        <f t="shared" si="9"/>
        <v>2.7811042141629612E-3</v>
      </c>
    </row>
    <row r="63" spans="1:8" x14ac:dyDescent="0.25">
      <c r="A63">
        <v>54</v>
      </c>
      <c r="B63">
        <v>32.345296215628409</v>
      </c>
      <c r="C63">
        <f t="shared" si="6"/>
        <v>1.3167003652620046</v>
      </c>
      <c r="D63">
        <f t="shared" si="3"/>
        <v>4.1749946764126031</v>
      </c>
      <c r="E63">
        <f t="shared" si="7"/>
        <v>13.938179272374825</v>
      </c>
      <c r="F63">
        <f t="shared" si="8"/>
        <v>9.8592395119269121</v>
      </c>
      <c r="G63">
        <f t="shared" si="4"/>
        <v>1.7251804680403975</v>
      </c>
      <c r="H63">
        <f t="shared" si="9"/>
        <v>3.3800510609081744</v>
      </c>
    </row>
    <row r="64" spans="1:8" x14ac:dyDescent="0.25">
      <c r="A64">
        <v>55</v>
      </c>
      <c r="B64">
        <v>32.230882298833968</v>
      </c>
      <c r="C64">
        <f t="shared" si="6"/>
        <v>0.64831958587151206</v>
      </c>
      <c r="D64">
        <f t="shared" si="3"/>
        <v>0.44673286625864228</v>
      </c>
      <c r="E64">
        <f t="shared" si="7"/>
        <v>14.182295862419636</v>
      </c>
      <c r="F64">
        <f t="shared" si="8"/>
        <v>7.7816094993540013</v>
      </c>
      <c r="G64">
        <f t="shared" si="4"/>
        <v>-0.49250285704625085</v>
      </c>
      <c r="H64">
        <f t="shared" si="9"/>
        <v>4.9181193303673725</v>
      </c>
    </row>
    <row r="65" spans="1:8" x14ac:dyDescent="0.25">
      <c r="A65">
        <v>56</v>
      </c>
      <c r="B65">
        <v>32.811882211585797</v>
      </c>
      <c r="C65">
        <f t="shared" si="6"/>
        <v>0.67535263602728435</v>
      </c>
      <c r="D65">
        <f t="shared" si="3"/>
        <v>7.3078580072450001E-4</v>
      </c>
      <c r="E65">
        <f t="shared" si="7"/>
        <v>14.42641245246444</v>
      </c>
      <c r="F65">
        <f t="shared" si="8"/>
        <v>8.4490929936787396</v>
      </c>
      <c r="G65">
        <f t="shared" si="4"/>
        <v>3.4927324764753465E-2</v>
      </c>
      <c r="H65">
        <f t="shared" si="9"/>
        <v>0.27818259668518908</v>
      </c>
    </row>
    <row r="66" spans="1:8" x14ac:dyDescent="0.25">
      <c r="A66">
        <v>57</v>
      </c>
      <c r="B66">
        <v>38.139432610877492</v>
      </c>
      <c r="C66">
        <f t="shared" si="6"/>
        <v>5.4489361727229237</v>
      </c>
      <c r="D66">
        <f t="shared" si="3"/>
        <v>22.787099781811648</v>
      </c>
      <c r="E66">
        <f t="shared" si="7"/>
        <v>14.670529042509251</v>
      </c>
      <c r="F66">
        <f t="shared" si="8"/>
        <v>13.337475197735913</v>
      </c>
      <c r="G66">
        <f t="shared" si="4"/>
        <v>4.7832562163081889</v>
      </c>
      <c r="H66">
        <f t="shared" si="9"/>
        <v>22.54662726226611</v>
      </c>
    </row>
    <row r="67" spans="1:8" x14ac:dyDescent="0.25">
      <c r="A67">
        <v>58</v>
      </c>
      <c r="B67">
        <v>35.924632697901451</v>
      </c>
      <c r="C67">
        <f t="shared" si="6"/>
        <v>2.6801693971508342</v>
      </c>
      <c r="D67">
        <f t="shared" si="3"/>
        <v>7.6660694575118651</v>
      </c>
      <c r="E67">
        <f t="shared" si="7"/>
        <v>14.914645632554056</v>
      </c>
      <c r="F67">
        <f t="shared" si="8"/>
        <v>7.0956683222351202</v>
      </c>
      <c r="G67">
        <f t="shared" si="4"/>
        <v>-1.5986039717063356</v>
      </c>
      <c r="H67">
        <f t="shared" si="9"/>
        <v>40.728139459364783</v>
      </c>
    </row>
    <row r="68" spans="1:8" x14ac:dyDescent="0.25">
      <c r="A68">
        <v>59</v>
      </c>
      <c r="B68">
        <v>37.553259928782268</v>
      </c>
      <c r="C68">
        <f t="shared" si="6"/>
        <v>3.7548297654355949</v>
      </c>
      <c r="D68">
        <f t="shared" si="3"/>
        <v>1.1548949071619374</v>
      </c>
      <c r="E68">
        <f t="shared" si="7"/>
        <v>15.158762222598867</v>
      </c>
      <c r="F68">
        <f t="shared" si="8"/>
        <v>10.398426063704729</v>
      </c>
      <c r="G68">
        <f t="shared" si="4"/>
        <v>1.5641004572495341</v>
      </c>
      <c r="H68">
        <f t="shared" si="9"/>
        <v>10.002699304937074</v>
      </c>
    </row>
    <row r="69" spans="1:8" x14ac:dyDescent="0.25">
      <c r="A69">
        <v>60</v>
      </c>
      <c r="B69">
        <v>37.322904845152507</v>
      </c>
      <c r="C69">
        <f t="shared" si="6"/>
        <v>2.9705078192097858</v>
      </c>
      <c r="D69">
        <f t="shared" si="3"/>
        <v>0.61516091533144091</v>
      </c>
      <c r="E69">
        <f t="shared" si="7"/>
        <v>15.402878812643671</v>
      </c>
      <c r="F69">
        <f t="shared" si="8"/>
        <v>8.9370186752508971</v>
      </c>
      <c r="G69">
        <f t="shared" si="4"/>
        <v>-3.7360243718030262E-2</v>
      </c>
      <c r="H69">
        <f t="shared" si="9"/>
        <v>2.5646763767435226</v>
      </c>
    </row>
    <row r="96" spans="7:9" x14ac:dyDescent="0.25">
      <c r="G96" s="18"/>
      <c r="I96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Assignment</vt:lpstr>
      <vt:lpstr>Problem 1</vt:lpstr>
      <vt:lpstr>Problem 2</vt:lpstr>
      <vt:lpstr>Problem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2014-10-10T16:08:40Z</dcterms:created>
  <dcterms:modified xsi:type="dcterms:W3CDTF">2018-10-25T16:09:22Z</dcterms:modified>
</cp:coreProperties>
</file>