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4760" windowHeight="7740" activeTab="1"/>
  </bookViews>
  <sheets>
    <sheet name="Body Fat" sheetId="1" r:id="rId1"/>
    <sheet name="Multiple Regression" sheetId="6" r:id="rId2"/>
  </sheets>
  <definedNames>
    <definedName name="solver_adj" localSheetId="1" hidden="1">'Multiple Regression'!#REF!</definedName>
    <definedName name="solver_cvg" localSheetId="1" hidden="1">0.00001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'Multiple Regression'!#REF!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45621"/>
</workbook>
</file>

<file path=xl/calcChain.xml><?xml version="1.0" encoding="utf-8"?>
<calcChain xmlns="http://schemas.openxmlformats.org/spreadsheetml/2006/main">
  <c r="J11" i="6" l="1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10" i="6"/>
  <c r="Y16" i="6"/>
  <c r="T6" i="6" a="1"/>
  <c r="T6" i="6" s="1"/>
  <c r="Z10" i="6" l="1"/>
  <c r="V10" i="6"/>
  <c r="Y9" i="6"/>
  <c r="U9" i="6"/>
  <c r="X8" i="6"/>
  <c r="T8" i="6"/>
  <c r="W7" i="6"/>
  <c r="Z6" i="6"/>
  <c r="V6" i="6"/>
  <c r="Y10" i="6"/>
  <c r="U10" i="6"/>
  <c r="X9" i="6"/>
  <c r="T9" i="6"/>
  <c r="W8" i="6"/>
  <c r="Z7" i="6"/>
  <c r="V7" i="6"/>
  <c r="Y6" i="6"/>
  <c r="U6" i="6"/>
  <c r="W10" i="6"/>
  <c r="Z9" i="6"/>
  <c r="V9" i="6"/>
  <c r="Y8" i="6"/>
  <c r="U8" i="6"/>
  <c r="X7" i="6"/>
  <c r="T7" i="6"/>
  <c r="W6" i="6"/>
  <c r="X10" i="6"/>
  <c r="T10" i="6"/>
  <c r="W9" i="6"/>
  <c r="Z8" i="6"/>
  <c r="V8" i="6"/>
  <c r="Y7" i="6"/>
  <c r="U7" i="6"/>
  <c r="X6" i="6"/>
  <c r="U11" i="6"/>
  <c r="H7" i="6"/>
  <c r="U12" i="6" l="1"/>
  <c r="V16" i="6" l="1"/>
  <c r="W16" i="6"/>
  <c r="X16" i="6"/>
  <c r="T16" i="6"/>
  <c r="U16" i="6"/>
  <c r="Z16" i="6"/>
  <c r="W13" i="6"/>
  <c r="U13" i="6"/>
  <c r="W12" i="6"/>
  <c r="T11" i="1" l="1"/>
  <c r="U11" i="1"/>
  <c r="V11" i="1"/>
  <c r="W11" i="1"/>
  <c r="X11" i="1"/>
  <c r="Y11" i="1"/>
  <c r="Z11" i="1"/>
  <c r="AA11" i="1"/>
  <c r="AB11" i="1"/>
  <c r="AC11" i="1"/>
  <c r="AD11" i="1"/>
  <c r="AE11" i="1"/>
  <c r="AF11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S22" i="1"/>
  <c r="S21" i="1"/>
  <c r="S20" i="1"/>
  <c r="S19" i="1"/>
  <c r="S18" i="1"/>
  <c r="S17" i="1"/>
  <c r="S16" i="1"/>
  <c r="S15" i="1"/>
  <c r="S14" i="1"/>
  <c r="S13" i="1"/>
  <c r="S12" i="1"/>
  <c r="S11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S10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S9" i="1"/>
</calcChain>
</file>

<file path=xl/sharedStrings.xml><?xml version="1.0" encoding="utf-8"?>
<sst xmlns="http://schemas.openxmlformats.org/spreadsheetml/2006/main" count="134" uniqueCount="58">
  <si>
    <t>Density</t>
  </si>
  <si>
    <t>%Body Fat</t>
  </si>
  <si>
    <t>Age</t>
  </si>
  <si>
    <t>Weight</t>
  </si>
  <si>
    <t>Height</t>
  </si>
  <si>
    <t>Neck</t>
  </si>
  <si>
    <t>Chest</t>
  </si>
  <si>
    <t>Abdomen</t>
  </si>
  <si>
    <t>Hip</t>
  </si>
  <si>
    <t>Thigh</t>
  </si>
  <si>
    <t>Knee</t>
  </si>
  <si>
    <t>Ankle</t>
  </si>
  <si>
    <t>Biceps</t>
  </si>
  <si>
    <t>Forearm</t>
  </si>
  <si>
    <t>Wrist</t>
  </si>
  <si>
    <t>Accurate measurement of body fat is inconvenient/costly and it is desirable to have easy methods of estimating body fat that are not inconvenient/costly.</t>
  </si>
  <si>
    <t>http://lib.stat.cmu.edu/datasets/bodyfat</t>
  </si>
  <si>
    <t>The dataset lists estimates of the percentage of body fat determined by underwater weighing and various body circumference measurements for 252 men.</t>
  </si>
  <si>
    <t>Y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</si>
  <si>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</si>
  <si>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</si>
  <si>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</si>
  <si>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</si>
  <si>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</si>
  <si>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</si>
  <si>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</si>
  <si>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</si>
  <si>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</si>
  <si>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</si>
  <si>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</si>
  <si>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</si>
  <si>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</si>
  <si>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Correlation Matrix</t>
  </si>
  <si>
    <t>Y = Percent Body Fat</t>
  </si>
  <si>
    <t>n =</t>
  </si>
  <si>
    <t>LINEST</t>
  </si>
  <si>
    <t>Legend</t>
  </si>
  <si>
    <t>R2</t>
  </si>
  <si>
    <t>sey</t>
  </si>
  <si>
    <t>Subject</t>
  </si>
  <si>
    <t>Y-hat</t>
  </si>
  <si>
    <t>residual</t>
  </si>
  <si>
    <t>F-overall</t>
  </si>
  <si>
    <t>df</t>
  </si>
  <si>
    <t>ssreg</t>
  </si>
  <si>
    <t>ssresid</t>
  </si>
  <si>
    <t>X1 = Abdomen circumference (cm)</t>
  </si>
  <si>
    <t>X2 = Weight (pounds)</t>
  </si>
  <si>
    <t>p =</t>
  </si>
  <si>
    <t>AIC =</t>
  </si>
  <si>
    <t>Adjsuted R2 =</t>
  </si>
  <si>
    <t>SBC =</t>
  </si>
  <si>
    <t>bk</t>
  </si>
  <si>
    <t>se-bk</t>
  </si>
  <si>
    <t>Interc.</t>
  </si>
  <si>
    <t xml:space="preserve">Coefficient </t>
  </si>
  <si>
    <t>p-values</t>
  </si>
  <si>
    <t>BodyFat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</si>
</sst>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3" fillId="0" borderId="0" xfId="0" applyFont="1"/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7" fillId="0" borderId="0" xfId="1" applyFont="1" applyAlignment="1">
      <alignment horizontal="right"/>
    </xf>
    <xf numFmtId="0" fontId="7" fillId="0" borderId="0" xfId="1" applyFont="1"/>
    <xf numFmtId="0" fontId="8" fillId="0" borderId="0" xfId="0" applyFont="1" applyAlignment="1">
      <alignment horizontal="right"/>
    </xf>
    <xf numFmtId="0" fontId="5" fillId="0" borderId="0" xfId="1" applyFont="1" applyAlignment="1">
      <alignment horizontal="right"/>
    </xf>
    <xf numFmtId="0" fontId="7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'Multiple Regression'!$E$10:$E$260</c:f>
              <c:numCache>
                <c:formatCode>General</c:formatCode>
                <c:ptCount val="251"/>
                <c:pt idx="0">
                  <c:v>85.2</c:v>
                </c:pt>
                <c:pt idx="1">
                  <c:v>83</c:v>
                </c:pt>
                <c:pt idx="2">
                  <c:v>87.9</c:v>
                </c:pt>
                <c:pt idx="3">
                  <c:v>86.4</c:v>
                </c:pt>
                <c:pt idx="4">
                  <c:v>100</c:v>
                </c:pt>
                <c:pt idx="5">
                  <c:v>94.4</c:v>
                </c:pt>
                <c:pt idx="6">
                  <c:v>90.7</c:v>
                </c:pt>
                <c:pt idx="7">
                  <c:v>88.5</c:v>
                </c:pt>
                <c:pt idx="8">
                  <c:v>82.5</c:v>
                </c:pt>
                <c:pt idx="9">
                  <c:v>88.6</c:v>
                </c:pt>
                <c:pt idx="10">
                  <c:v>83.6</c:v>
                </c:pt>
                <c:pt idx="11">
                  <c:v>90.9</c:v>
                </c:pt>
                <c:pt idx="12">
                  <c:v>91.6</c:v>
                </c:pt>
                <c:pt idx="13">
                  <c:v>101.8</c:v>
                </c:pt>
                <c:pt idx="14">
                  <c:v>96.4</c:v>
                </c:pt>
                <c:pt idx="15">
                  <c:v>92.8</c:v>
                </c:pt>
                <c:pt idx="16">
                  <c:v>96.4</c:v>
                </c:pt>
                <c:pt idx="17">
                  <c:v>97.5</c:v>
                </c:pt>
                <c:pt idx="18">
                  <c:v>89.6</c:v>
                </c:pt>
                <c:pt idx="19">
                  <c:v>100.5</c:v>
                </c:pt>
                <c:pt idx="20">
                  <c:v>95.9</c:v>
                </c:pt>
                <c:pt idx="21">
                  <c:v>98.8</c:v>
                </c:pt>
                <c:pt idx="22">
                  <c:v>76.400000000000006</c:v>
                </c:pt>
                <c:pt idx="23">
                  <c:v>80</c:v>
                </c:pt>
                <c:pt idx="24">
                  <c:v>76.3</c:v>
                </c:pt>
                <c:pt idx="25">
                  <c:v>79.7</c:v>
                </c:pt>
                <c:pt idx="26">
                  <c:v>74.599999999999994</c:v>
                </c:pt>
                <c:pt idx="27">
                  <c:v>88.7</c:v>
                </c:pt>
                <c:pt idx="28">
                  <c:v>73.900000000000006</c:v>
                </c:pt>
                <c:pt idx="29">
                  <c:v>83.5</c:v>
                </c:pt>
                <c:pt idx="30">
                  <c:v>88.7</c:v>
                </c:pt>
                <c:pt idx="31">
                  <c:v>84.5</c:v>
                </c:pt>
                <c:pt idx="32">
                  <c:v>79.099999999999994</c:v>
                </c:pt>
                <c:pt idx="33">
                  <c:v>100.5</c:v>
                </c:pt>
                <c:pt idx="34">
                  <c:v>115.6</c:v>
                </c:pt>
                <c:pt idx="35">
                  <c:v>113.1</c:v>
                </c:pt>
                <c:pt idx="36">
                  <c:v>100.9</c:v>
                </c:pt>
                <c:pt idx="37">
                  <c:v>98.8</c:v>
                </c:pt>
                <c:pt idx="38">
                  <c:v>108.1</c:v>
                </c:pt>
                <c:pt idx="39">
                  <c:v>126.2</c:v>
                </c:pt>
                <c:pt idx="40">
                  <c:v>104.3</c:v>
                </c:pt>
                <c:pt idx="41">
                  <c:v>111.2</c:v>
                </c:pt>
                <c:pt idx="42">
                  <c:v>104.3</c:v>
                </c:pt>
                <c:pt idx="43">
                  <c:v>76</c:v>
                </c:pt>
                <c:pt idx="44">
                  <c:v>81.5</c:v>
                </c:pt>
                <c:pt idx="45">
                  <c:v>73.7</c:v>
                </c:pt>
                <c:pt idx="46">
                  <c:v>79.5</c:v>
                </c:pt>
                <c:pt idx="47">
                  <c:v>83.4</c:v>
                </c:pt>
                <c:pt idx="48">
                  <c:v>70.400000000000006</c:v>
                </c:pt>
                <c:pt idx="49">
                  <c:v>86.7</c:v>
                </c:pt>
                <c:pt idx="50">
                  <c:v>77.900000000000006</c:v>
                </c:pt>
                <c:pt idx="51">
                  <c:v>82</c:v>
                </c:pt>
                <c:pt idx="52">
                  <c:v>79.599999999999994</c:v>
                </c:pt>
                <c:pt idx="53">
                  <c:v>77.599999999999994</c:v>
                </c:pt>
                <c:pt idx="54">
                  <c:v>100</c:v>
                </c:pt>
                <c:pt idx="55">
                  <c:v>99.8</c:v>
                </c:pt>
                <c:pt idx="56">
                  <c:v>104.2</c:v>
                </c:pt>
                <c:pt idx="57">
                  <c:v>105.3</c:v>
                </c:pt>
                <c:pt idx="58">
                  <c:v>98.3</c:v>
                </c:pt>
                <c:pt idx="59">
                  <c:v>104.8</c:v>
                </c:pt>
                <c:pt idx="60">
                  <c:v>94.7</c:v>
                </c:pt>
                <c:pt idx="61">
                  <c:v>102.4</c:v>
                </c:pt>
                <c:pt idx="62">
                  <c:v>99.7</c:v>
                </c:pt>
                <c:pt idx="63">
                  <c:v>105.5</c:v>
                </c:pt>
                <c:pt idx="64">
                  <c:v>100.3</c:v>
                </c:pt>
                <c:pt idx="65">
                  <c:v>83.9</c:v>
                </c:pt>
                <c:pt idx="66">
                  <c:v>86.6</c:v>
                </c:pt>
                <c:pt idx="67">
                  <c:v>78.400000000000006</c:v>
                </c:pt>
                <c:pt idx="68">
                  <c:v>84.6</c:v>
                </c:pt>
                <c:pt idx="69">
                  <c:v>91.5</c:v>
                </c:pt>
                <c:pt idx="70">
                  <c:v>82.8</c:v>
                </c:pt>
                <c:pt idx="71">
                  <c:v>82.9</c:v>
                </c:pt>
                <c:pt idx="72">
                  <c:v>76</c:v>
                </c:pt>
                <c:pt idx="73">
                  <c:v>83.3</c:v>
                </c:pt>
                <c:pt idx="74">
                  <c:v>81.8</c:v>
                </c:pt>
                <c:pt idx="75">
                  <c:v>78.8</c:v>
                </c:pt>
                <c:pt idx="76">
                  <c:v>95</c:v>
                </c:pt>
                <c:pt idx="77">
                  <c:v>95.4</c:v>
                </c:pt>
                <c:pt idx="78">
                  <c:v>98.6</c:v>
                </c:pt>
                <c:pt idx="79">
                  <c:v>95.8</c:v>
                </c:pt>
                <c:pt idx="80">
                  <c:v>89</c:v>
                </c:pt>
                <c:pt idx="81">
                  <c:v>97.8</c:v>
                </c:pt>
                <c:pt idx="82">
                  <c:v>94.9</c:v>
                </c:pt>
                <c:pt idx="83">
                  <c:v>99.8</c:v>
                </c:pt>
                <c:pt idx="84">
                  <c:v>89.7</c:v>
                </c:pt>
                <c:pt idx="85">
                  <c:v>88.1</c:v>
                </c:pt>
                <c:pt idx="86">
                  <c:v>90.9</c:v>
                </c:pt>
                <c:pt idx="87">
                  <c:v>86</c:v>
                </c:pt>
                <c:pt idx="88">
                  <c:v>86.5</c:v>
                </c:pt>
                <c:pt idx="89">
                  <c:v>95.6</c:v>
                </c:pt>
                <c:pt idx="90">
                  <c:v>93.2</c:v>
                </c:pt>
                <c:pt idx="91">
                  <c:v>83.1</c:v>
                </c:pt>
                <c:pt idx="92">
                  <c:v>97.5</c:v>
                </c:pt>
                <c:pt idx="93">
                  <c:v>88.8</c:v>
                </c:pt>
                <c:pt idx="94">
                  <c:v>99.2</c:v>
                </c:pt>
                <c:pt idx="95">
                  <c:v>91.6</c:v>
                </c:pt>
                <c:pt idx="96">
                  <c:v>86.7</c:v>
                </c:pt>
                <c:pt idx="97">
                  <c:v>88.2</c:v>
                </c:pt>
                <c:pt idx="98">
                  <c:v>94</c:v>
                </c:pt>
                <c:pt idx="99">
                  <c:v>95</c:v>
                </c:pt>
                <c:pt idx="100">
                  <c:v>92</c:v>
                </c:pt>
                <c:pt idx="101">
                  <c:v>89.2</c:v>
                </c:pt>
                <c:pt idx="102">
                  <c:v>95.5</c:v>
                </c:pt>
                <c:pt idx="103">
                  <c:v>98.6</c:v>
                </c:pt>
                <c:pt idx="104">
                  <c:v>87.3</c:v>
                </c:pt>
                <c:pt idx="105">
                  <c:v>102.8</c:v>
                </c:pt>
                <c:pt idx="106">
                  <c:v>101.6</c:v>
                </c:pt>
                <c:pt idx="107">
                  <c:v>88.7</c:v>
                </c:pt>
                <c:pt idx="108">
                  <c:v>92.3</c:v>
                </c:pt>
                <c:pt idx="109">
                  <c:v>90.6</c:v>
                </c:pt>
                <c:pt idx="110">
                  <c:v>105</c:v>
                </c:pt>
                <c:pt idx="111">
                  <c:v>95</c:v>
                </c:pt>
                <c:pt idx="112">
                  <c:v>89.6</c:v>
                </c:pt>
                <c:pt idx="113">
                  <c:v>92.4</c:v>
                </c:pt>
                <c:pt idx="114">
                  <c:v>86.6</c:v>
                </c:pt>
                <c:pt idx="115">
                  <c:v>90</c:v>
                </c:pt>
                <c:pt idx="116">
                  <c:v>90</c:v>
                </c:pt>
                <c:pt idx="117">
                  <c:v>92.4</c:v>
                </c:pt>
                <c:pt idx="118">
                  <c:v>87.5</c:v>
                </c:pt>
                <c:pt idx="119">
                  <c:v>99.2</c:v>
                </c:pt>
                <c:pt idx="120">
                  <c:v>98.1</c:v>
                </c:pt>
                <c:pt idx="121">
                  <c:v>83.3</c:v>
                </c:pt>
                <c:pt idx="122">
                  <c:v>86.1</c:v>
                </c:pt>
                <c:pt idx="123">
                  <c:v>84.1</c:v>
                </c:pt>
                <c:pt idx="124">
                  <c:v>89.9</c:v>
                </c:pt>
                <c:pt idx="125">
                  <c:v>92.1</c:v>
                </c:pt>
                <c:pt idx="126">
                  <c:v>78</c:v>
                </c:pt>
                <c:pt idx="127">
                  <c:v>93.5</c:v>
                </c:pt>
                <c:pt idx="128">
                  <c:v>87</c:v>
                </c:pt>
                <c:pt idx="129">
                  <c:v>90.1</c:v>
                </c:pt>
                <c:pt idx="130">
                  <c:v>90.3</c:v>
                </c:pt>
                <c:pt idx="131">
                  <c:v>99.8</c:v>
                </c:pt>
                <c:pt idx="132">
                  <c:v>89.4</c:v>
                </c:pt>
                <c:pt idx="133">
                  <c:v>87.2</c:v>
                </c:pt>
                <c:pt idx="134">
                  <c:v>101.1</c:v>
                </c:pt>
                <c:pt idx="135">
                  <c:v>86.1</c:v>
                </c:pt>
                <c:pt idx="136">
                  <c:v>98.6</c:v>
                </c:pt>
                <c:pt idx="137">
                  <c:v>88.5</c:v>
                </c:pt>
                <c:pt idx="138">
                  <c:v>106.6</c:v>
                </c:pt>
                <c:pt idx="139">
                  <c:v>93.1</c:v>
                </c:pt>
                <c:pt idx="140">
                  <c:v>93</c:v>
                </c:pt>
                <c:pt idx="141">
                  <c:v>91</c:v>
                </c:pt>
                <c:pt idx="142">
                  <c:v>77.099999999999994</c:v>
                </c:pt>
                <c:pt idx="143">
                  <c:v>85.3</c:v>
                </c:pt>
                <c:pt idx="144">
                  <c:v>81.900000000000006</c:v>
                </c:pt>
                <c:pt idx="145">
                  <c:v>99.1</c:v>
                </c:pt>
                <c:pt idx="146">
                  <c:v>100.5</c:v>
                </c:pt>
                <c:pt idx="147">
                  <c:v>76.5</c:v>
                </c:pt>
                <c:pt idx="148">
                  <c:v>106.8</c:v>
                </c:pt>
                <c:pt idx="149">
                  <c:v>77.599999999999994</c:v>
                </c:pt>
                <c:pt idx="150">
                  <c:v>102.9</c:v>
                </c:pt>
                <c:pt idx="151">
                  <c:v>72.8</c:v>
                </c:pt>
                <c:pt idx="152">
                  <c:v>88.2</c:v>
                </c:pt>
                <c:pt idx="153">
                  <c:v>100.1</c:v>
                </c:pt>
                <c:pt idx="154">
                  <c:v>83.5</c:v>
                </c:pt>
                <c:pt idx="155">
                  <c:v>105</c:v>
                </c:pt>
                <c:pt idx="156">
                  <c:v>90.8</c:v>
                </c:pt>
                <c:pt idx="157">
                  <c:v>76.599999999999994</c:v>
                </c:pt>
                <c:pt idx="158">
                  <c:v>92.4</c:v>
                </c:pt>
                <c:pt idx="159">
                  <c:v>81.2</c:v>
                </c:pt>
                <c:pt idx="160">
                  <c:v>95.6</c:v>
                </c:pt>
                <c:pt idx="161">
                  <c:v>92.1</c:v>
                </c:pt>
                <c:pt idx="162">
                  <c:v>83.4</c:v>
                </c:pt>
                <c:pt idx="163">
                  <c:v>106</c:v>
                </c:pt>
                <c:pt idx="164">
                  <c:v>95.1</c:v>
                </c:pt>
                <c:pt idx="165">
                  <c:v>90.4</c:v>
                </c:pt>
                <c:pt idx="166">
                  <c:v>100.4</c:v>
                </c:pt>
                <c:pt idx="167">
                  <c:v>115.9</c:v>
                </c:pt>
                <c:pt idx="168">
                  <c:v>90.8</c:v>
                </c:pt>
                <c:pt idx="169">
                  <c:v>81.900000000000006</c:v>
                </c:pt>
                <c:pt idx="170">
                  <c:v>75</c:v>
                </c:pt>
                <c:pt idx="171">
                  <c:v>90.3</c:v>
                </c:pt>
                <c:pt idx="172">
                  <c:v>90.3</c:v>
                </c:pt>
                <c:pt idx="173">
                  <c:v>108.8</c:v>
                </c:pt>
                <c:pt idx="174">
                  <c:v>79.400000000000006</c:v>
                </c:pt>
                <c:pt idx="175">
                  <c:v>83.2</c:v>
                </c:pt>
                <c:pt idx="176">
                  <c:v>110.3</c:v>
                </c:pt>
                <c:pt idx="177">
                  <c:v>92.7</c:v>
                </c:pt>
                <c:pt idx="178">
                  <c:v>104.5</c:v>
                </c:pt>
                <c:pt idx="179">
                  <c:v>104.6</c:v>
                </c:pt>
                <c:pt idx="180">
                  <c:v>69.400000000000006</c:v>
                </c:pt>
                <c:pt idx="181">
                  <c:v>83.6</c:v>
                </c:pt>
                <c:pt idx="182">
                  <c:v>86.8</c:v>
                </c:pt>
                <c:pt idx="183">
                  <c:v>90.4</c:v>
                </c:pt>
                <c:pt idx="184">
                  <c:v>83.7</c:v>
                </c:pt>
                <c:pt idx="185">
                  <c:v>109.3</c:v>
                </c:pt>
                <c:pt idx="186">
                  <c:v>98.9</c:v>
                </c:pt>
                <c:pt idx="187">
                  <c:v>98</c:v>
                </c:pt>
                <c:pt idx="188">
                  <c:v>101.2</c:v>
                </c:pt>
                <c:pt idx="189">
                  <c:v>80.599999999999994</c:v>
                </c:pt>
                <c:pt idx="190">
                  <c:v>113.7</c:v>
                </c:pt>
                <c:pt idx="191">
                  <c:v>94.1</c:v>
                </c:pt>
                <c:pt idx="192">
                  <c:v>105.7</c:v>
                </c:pt>
                <c:pt idx="193">
                  <c:v>85.6</c:v>
                </c:pt>
                <c:pt idx="194">
                  <c:v>96.6</c:v>
                </c:pt>
                <c:pt idx="195">
                  <c:v>86</c:v>
                </c:pt>
                <c:pt idx="196">
                  <c:v>89.7</c:v>
                </c:pt>
                <c:pt idx="197">
                  <c:v>78</c:v>
                </c:pt>
                <c:pt idx="198">
                  <c:v>89.7</c:v>
                </c:pt>
                <c:pt idx="199">
                  <c:v>89.2</c:v>
                </c:pt>
                <c:pt idx="200">
                  <c:v>85.7</c:v>
                </c:pt>
                <c:pt idx="201">
                  <c:v>103.1</c:v>
                </c:pt>
                <c:pt idx="202">
                  <c:v>89.1</c:v>
                </c:pt>
                <c:pt idx="203">
                  <c:v>113.9</c:v>
                </c:pt>
                <c:pt idx="204">
                  <c:v>96.3</c:v>
                </c:pt>
                <c:pt idx="205">
                  <c:v>93.9</c:v>
                </c:pt>
                <c:pt idx="206">
                  <c:v>101.3</c:v>
                </c:pt>
                <c:pt idx="207">
                  <c:v>83.9</c:v>
                </c:pt>
                <c:pt idx="208">
                  <c:v>84.4</c:v>
                </c:pt>
                <c:pt idx="209">
                  <c:v>79.400000000000006</c:v>
                </c:pt>
                <c:pt idx="210">
                  <c:v>104</c:v>
                </c:pt>
                <c:pt idx="211">
                  <c:v>89.7</c:v>
                </c:pt>
                <c:pt idx="212">
                  <c:v>97.6</c:v>
                </c:pt>
                <c:pt idx="213">
                  <c:v>87.6</c:v>
                </c:pt>
                <c:pt idx="214">
                  <c:v>122.1</c:v>
                </c:pt>
                <c:pt idx="215">
                  <c:v>81.099999999999994</c:v>
                </c:pt>
                <c:pt idx="216">
                  <c:v>81.5</c:v>
                </c:pt>
                <c:pt idx="217">
                  <c:v>100</c:v>
                </c:pt>
                <c:pt idx="218">
                  <c:v>88.7</c:v>
                </c:pt>
                <c:pt idx="219">
                  <c:v>91.8</c:v>
                </c:pt>
                <c:pt idx="220">
                  <c:v>110.4</c:v>
                </c:pt>
                <c:pt idx="221">
                  <c:v>87.6</c:v>
                </c:pt>
                <c:pt idx="222">
                  <c:v>82.8</c:v>
                </c:pt>
                <c:pt idx="223">
                  <c:v>95.3</c:v>
                </c:pt>
                <c:pt idx="224">
                  <c:v>78.2</c:v>
                </c:pt>
                <c:pt idx="225">
                  <c:v>91.1</c:v>
                </c:pt>
                <c:pt idx="226">
                  <c:v>96.7</c:v>
                </c:pt>
                <c:pt idx="227">
                  <c:v>89.4</c:v>
                </c:pt>
                <c:pt idx="228">
                  <c:v>93</c:v>
                </c:pt>
                <c:pt idx="229">
                  <c:v>86.4</c:v>
                </c:pt>
                <c:pt idx="230">
                  <c:v>96.7</c:v>
                </c:pt>
                <c:pt idx="231">
                  <c:v>88.1</c:v>
                </c:pt>
                <c:pt idx="232">
                  <c:v>94.9</c:v>
                </c:pt>
                <c:pt idx="233">
                  <c:v>93.3</c:v>
                </c:pt>
                <c:pt idx="234">
                  <c:v>95.6</c:v>
                </c:pt>
                <c:pt idx="235">
                  <c:v>98.2</c:v>
                </c:pt>
                <c:pt idx="236">
                  <c:v>113.8</c:v>
                </c:pt>
                <c:pt idx="237">
                  <c:v>82.8</c:v>
                </c:pt>
                <c:pt idx="238">
                  <c:v>100.5</c:v>
                </c:pt>
                <c:pt idx="239">
                  <c:v>79.7</c:v>
                </c:pt>
                <c:pt idx="240">
                  <c:v>118</c:v>
                </c:pt>
                <c:pt idx="241">
                  <c:v>109</c:v>
                </c:pt>
                <c:pt idx="242">
                  <c:v>113.4</c:v>
                </c:pt>
                <c:pt idx="243">
                  <c:v>106.1</c:v>
                </c:pt>
                <c:pt idx="244">
                  <c:v>84.3</c:v>
                </c:pt>
                <c:pt idx="245">
                  <c:v>107.6</c:v>
                </c:pt>
                <c:pt idx="246">
                  <c:v>83.6</c:v>
                </c:pt>
                <c:pt idx="247">
                  <c:v>105</c:v>
                </c:pt>
                <c:pt idx="248">
                  <c:v>111.5</c:v>
                </c:pt>
                <c:pt idx="249">
                  <c:v>101.3</c:v>
                </c:pt>
                <c:pt idx="250">
                  <c:v>108.5</c:v>
                </c:pt>
              </c:numCache>
            </c:numRef>
          </c:xVal>
          <c:yVal>
            <c:numRef>
              <c:f>'Multiple Regression'!$B$10:$B$260</c:f>
              <c:numCache>
                <c:formatCode>General</c:formatCode>
                <c:ptCount val="251"/>
                <c:pt idx="0">
                  <c:v>12.3</c:v>
                </c:pt>
                <c:pt idx="1">
                  <c:v>6.1</c:v>
                </c:pt>
                <c:pt idx="2">
                  <c:v>25.3</c:v>
                </c:pt>
                <c:pt idx="3">
                  <c:v>10.4</c:v>
                </c:pt>
                <c:pt idx="4">
                  <c:v>28.7</c:v>
                </c:pt>
                <c:pt idx="5">
                  <c:v>20.9</c:v>
                </c:pt>
                <c:pt idx="6">
                  <c:v>19.2</c:v>
                </c:pt>
                <c:pt idx="7">
                  <c:v>12.4</c:v>
                </c:pt>
                <c:pt idx="8">
                  <c:v>4.0999999999999996</c:v>
                </c:pt>
                <c:pt idx="9">
                  <c:v>11.7</c:v>
                </c:pt>
                <c:pt idx="10">
                  <c:v>7.1</c:v>
                </c:pt>
                <c:pt idx="11">
                  <c:v>7.8</c:v>
                </c:pt>
                <c:pt idx="12">
                  <c:v>20.8</c:v>
                </c:pt>
                <c:pt idx="13">
                  <c:v>21.2</c:v>
                </c:pt>
                <c:pt idx="14">
                  <c:v>22.1</c:v>
                </c:pt>
                <c:pt idx="15">
                  <c:v>20.9</c:v>
                </c:pt>
                <c:pt idx="16">
                  <c:v>29</c:v>
                </c:pt>
                <c:pt idx="17">
                  <c:v>22.9</c:v>
                </c:pt>
                <c:pt idx="18">
                  <c:v>16</c:v>
                </c:pt>
                <c:pt idx="19">
                  <c:v>16.5</c:v>
                </c:pt>
                <c:pt idx="20">
                  <c:v>19.100000000000001</c:v>
                </c:pt>
                <c:pt idx="21">
                  <c:v>15.2</c:v>
                </c:pt>
                <c:pt idx="22">
                  <c:v>15.6</c:v>
                </c:pt>
                <c:pt idx="23">
                  <c:v>17.7</c:v>
                </c:pt>
                <c:pt idx="24">
                  <c:v>14</c:v>
                </c:pt>
                <c:pt idx="25">
                  <c:v>3.7</c:v>
                </c:pt>
                <c:pt idx="26">
                  <c:v>7.9</c:v>
                </c:pt>
                <c:pt idx="27">
                  <c:v>22.9</c:v>
                </c:pt>
                <c:pt idx="28">
                  <c:v>3.7</c:v>
                </c:pt>
                <c:pt idx="29">
                  <c:v>8.8000000000000007</c:v>
                </c:pt>
                <c:pt idx="30">
                  <c:v>11.9</c:v>
                </c:pt>
                <c:pt idx="31">
                  <c:v>5.7</c:v>
                </c:pt>
                <c:pt idx="32">
                  <c:v>11.8</c:v>
                </c:pt>
                <c:pt idx="33">
                  <c:v>21.3</c:v>
                </c:pt>
                <c:pt idx="34">
                  <c:v>32.299999999999997</c:v>
                </c:pt>
                <c:pt idx="35">
                  <c:v>40.1</c:v>
                </c:pt>
                <c:pt idx="36">
                  <c:v>24.2</c:v>
                </c:pt>
                <c:pt idx="37">
                  <c:v>28.4</c:v>
                </c:pt>
                <c:pt idx="38">
                  <c:v>32.6</c:v>
                </c:pt>
                <c:pt idx="39">
                  <c:v>34.5</c:v>
                </c:pt>
                <c:pt idx="40">
                  <c:v>32.9</c:v>
                </c:pt>
                <c:pt idx="41">
                  <c:v>31.6</c:v>
                </c:pt>
                <c:pt idx="42">
                  <c:v>32</c:v>
                </c:pt>
                <c:pt idx="43">
                  <c:v>7.7</c:v>
                </c:pt>
                <c:pt idx="44">
                  <c:v>13.9</c:v>
                </c:pt>
                <c:pt idx="45">
                  <c:v>10.8</c:v>
                </c:pt>
                <c:pt idx="46">
                  <c:v>5.6</c:v>
                </c:pt>
                <c:pt idx="47">
                  <c:v>13.6</c:v>
                </c:pt>
                <c:pt idx="48">
                  <c:v>4</c:v>
                </c:pt>
                <c:pt idx="49">
                  <c:v>10.199999999999999</c:v>
                </c:pt>
                <c:pt idx="50">
                  <c:v>6.6</c:v>
                </c:pt>
                <c:pt idx="51">
                  <c:v>8</c:v>
                </c:pt>
                <c:pt idx="52">
                  <c:v>6.3</c:v>
                </c:pt>
                <c:pt idx="53">
                  <c:v>3.9</c:v>
                </c:pt>
                <c:pt idx="54">
                  <c:v>22.6</c:v>
                </c:pt>
                <c:pt idx="55">
                  <c:v>20.399999999999999</c:v>
                </c:pt>
                <c:pt idx="56">
                  <c:v>28</c:v>
                </c:pt>
                <c:pt idx="57">
                  <c:v>31.5</c:v>
                </c:pt>
                <c:pt idx="58">
                  <c:v>24.6</c:v>
                </c:pt>
                <c:pt idx="59">
                  <c:v>26.1</c:v>
                </c:pt>
                <c:pt idx="60">
                  <c:v>29.8</c:v>
                </c:pt>
                <c:pt idx="61">
                  <c:v>30.7</c:v>
                </c:pt>
                <c:pt idx="62">
                  <c:v>25.8</c:v>
                </c:pt>
                <c:pt idx="63">
                  <c:v>32.299999999999997</c:v>
                </c:pt>
                <c:pt idx="64">
                  <c:v>30</c:v>
                </c:pt>
                <c:pt idx="65">
                  <c:v>21.5</c:v>
                </c:pt>
                <c:pt idx="66">
                  <c:v>13.8</c:v>
                </c:pt>
                <c:pt idx="67">
                  <c:v>6.3</c:v>
                </c:pt>
                <c:pt idx="68">
                  <c:v>12.9</c:v>
                </c:pt>
                <c:pt idx="69">
                  <c:v>24.3</c:v>
                </c:pt>
                <c:pt idx="70">
                  <c:v>8.8000000000000007</c:v>
                </c:pt>
                <c:pt idx="71">
                  <c:v>8.5</c:v>
                </c:pt>
                <c:pt idx="72">
                  <c:v>13.5</c:v>
                </c:pt>
                <c:pt idx="73">
                  <c:v>11.8</c:v>
                </c:pt>
                <c:pt idx="74">
                  <c:v>18.5</c:v>
                </c:pt>
                <c:pt idx="75">
                  <c:v>8.8000000000000007</c:v>
                </c:pt>
                <c:pt idx="76">
                  <c:v>22.2</c:v>
                </c:pt>
                <c:pt idx="77">
                  <c:v>21.5</c:v>
                </c:pt>
                <c:pt idx="78">
                  <c:v>18.8</c:v>
                </c:pt>
                <c:pt idx="79">
                  <c:v>31.4</c:v>
                </c:pt>
                <c:pt idx="80">
                  <c:v>26.8</c:v>
                </c:pt>
                <c:pt idx="81">
                  <c:v>18.399999999999999</c:v>
                </c:pt>
                <c:pt idx="82">
                  <c:v>27</c:v>
                </c:pt>
                <c:pt idx="83">
                  <c:v>27</c:v>
                </c:pt>
                <c:pt idx="84">
                  <c:v>26.6</c:v>
                </c:pt>
                <c:pt idx="85">
                  <c:v>14.9</c:v>
                </c:pt>
                <c:pt idx="86">
                  <c:v>23.1</c:v>
                </c:pt>
                <c:pt idx="87">
                  <c:v>8.3000000000000007</c:v>
                </c:pt>
                <c:pt idx="88">
                  <c:v>14.1</c:v>
                </c:pt>
                <c:pt idx="89">
                  <c:v>20.5</c:v>
                </c:pt>
                <c:pt idx="90">
                  <c:v>18.2</c:v>
                </c:pt>
                <c:pt idx="91">
                  <c:v>8.5</c:v>
                </c:pt>
                <c:pt idx="92">
                  <c:v>24.9</c:v>
                </c:pt>
                <c:pt idx="93">
                  <c:v>9</c:v>
                </c:pt>
                <c:pt idx="94">
                  <c:v>17.399999999999999</c:v>
                </c:pt>
                <c:pt idx="95">
                  <c:v>9.6</c:v>
                </c:pt>
                <c:pt idx="96">
                  <c:v>11.3</c:v>
                </c:pt>
                <c:pt idx="97">
                  <c:v>17.8</c:v>
                </c:pt>
                <c:pt idx="98">
                  <c:v>22.2</c:v>
                </c:pt>
                <c:pt idx="99">
                  <c:v>21.2</c:v>
                </c:pt>
                <c:pt idx="100">
                  <c:v>20.399999999999999</c:v>
                </c:pt>
                <c:pt idx="101">
                  <c:v>20.100000000000001</c:v>
                </c:pt>
                <c:pt idx="102">
                  <c:v>22.3</c:v>
                </c:pt>
                <c:pt idx="103">
                  <c:v>25.4</c:v>
                </c:pt>
                <c:pt idx="104">
                  <c:v>18</c:v>
                </c:pt>
                <c:pt idx="105">
                  <c:v>19.3</c:v>
                </c:pt>
                <c:pt idx="106">
                  <c:v>18.3</c:v>
                </c:pt>
                <c:pt idx="107">
                  <c:v>17.3</c:v>
                </c:pt>
                <c:pt idx="108">
                  <c:v>21.4</c:v>
                </c:pt>
                <c:pt idx="109">
                  <c:v>19.7</c:v>
                </c:pt>
                <c:pt idx="110">
                  <c:v>28</c:v>
                </c:pt>
                <c:pt idx="111">
                  <c:v>22.1</c:v>
                </c:pt>
                <c:pt idx="112">
                  <c:v>21.3</c:v>
                </c:pt>
                <c:pt idx="113">
                  <c:v>26.7</c:v>
                </c:pt>
                <c:pt idx="114">
                  <c:v>16.7</c:v>
                </c:pt>
                <c:pt idx="115">
                  <c:v>20.100000000000001</c:v>
                </c:pt>
                <c:pt idx="116">
                  <c:v>13.9</c:v>
                </c:pt>
                <c:pt idx="117">
                  <c:v>25.8</c:v>
                </c:pt>
                <c:pt idx="118">
                  <c:v>18.100000000000001</c:v>
                </c:pt>
                <c:pt idx="119">
                  <c:v>27.9</c:v>
                </c:pt>
                <c:pt idx="120">
                  <c:v>25.3</c:v>
                </c:pt>
                <c:pt idx="121">
                  <c:v>14.7</c:v>
                </c:pt>
                <c:pt idx="122">
                  <c:v>16</c:v>
                </c:pt>
                <c:pt idx="123">
                  <c:v>13.8</c:v>
                </c:pt>
                <c:pt idx="124">
                  <c:v>17.5</c:v>
                </c:pt>
                <c:pt idx="125">
                  <c:v>27.2</c:v>
                </c:pt>
                <c:pt idx="126">
                  <c:v>17.399999999999999</c:v>
                </c:pt>
                <c:pt idx="127">
                  <c:v>20.8</c:v>
                </c:pt>
                <c:pt idx="128">
                  <c:v>14.9</c:v>
                </c:pt>
                <c:pt idx="129">
                  <c:v>18.100000000000001</c:v>
                </c:pt>
                <c:pt idx="130">
                  <c:v>22.7</c:v>
                </c:pt>
                <c:pt idx="131">
                  <c:v>23.6</c:v>
                </c:pt>
                <c:pt idx="132">
                  <c:v>26.1</c:v>
                </c:pt>
                <c:pt idx="133">
                  <c:v>24.4</c:v>
                </c:pt>
                <c:pt idx="134">
                  <c:v>27.1</c:v>
                </c:pt>
                <c:pt idx="135">
                  <c:v>21.8</c:v>
                </c:pt>
                <c:pt idx="136">
                  <c:v>29.4</c:v>
                </c:pt>
                <c:pt idx="137">
                  <c:v>22.3</c:v>
                </c:pt>
                <c:pt idx="138">
                  <c:v>20.399999999999999</c:v>
                </c:pt>
                <c:pt idx="139">
                  <c:v>24.9</c:v>
                </c:pt>
                <c:pt idx="140">
                  <c:v>18.3</c:v>
                </c:pt>
                <c:pt idx="141">
                  <c:v>23.3</c:v>
                </c:pt>
                <c:pt idx="142">
                  <c:v>9.4</c:v>
                </c:pt>
                <c:pt idx="143">
                  <c:v>10.3</c:v>
                </c:pt>
                <c:pt idx="144">
                  <c:v>14.2</c:v>
                </c:pt>
                <c:pt idx="145">
                  <c:v>19.2</c:v>
                </c:pt>
                <c:pt idx="146">
                  <c:v>29.6</c:v>
                </c:pt>
                <c:pt idx="147">
                  <c:v>5.3</c:v>
                </c:pt>
                <c:pt idx="148">
                  <c:v>25.2</c:v>
                </c:pt>
                <c:pt idx="149">
                  <c:v>9.4</c:v>
                </c:pt>
                <c:pt idx="150">
                  <c:v>19.600000000000001</c:v>
                </c:pt>
                <c:pt idx="151">
                  <c:v>10.1</c:v>
                </c:pt>
                <c:pt idx="152">
                  <c:v>16.5</c:v>
                </c:pt>
                <c:pt idx="153">
                  <c:v>21</c:v>
                </c:pt>
                <c:pt idx="154">
                  <c:v>17.3</c:v>
                </c:pt>
                <c:pt idx="155">
                  <c:v>31.2</c:v>
                </c:pt>
                <c:pt idx="156">
                  <c:v>10</c:v>
                </c:pt>
                <c:pt idx="157">
                  <c:v>12.5</c:v>
                </c:pt>
                <c:pt idx="158">
                  <c:v>22.5</c:v>
                </c:pt>
                <c:pt idx="159">
                  <c:v>9.4</c:v>
                </c:pt>
                <c:pt idx="160">
                  <c:v>14.6</c:v>
                </c:pt>
                <c:pt idx="161">
                  <c:v>13</c:v>
                </c:pt>
                <c:pt idx="162">
                  <c:v>15.1</c:v>
                </c:pt>
                <c:pt idx="163">
                  <c:v>27.3</c:v>
                </c:pt>
                <c:pt idx="164">
                  <c:v>19.2</c:v>
                </c:pt>
                <c:pt idx="165">
                  <c:v>21.8</c:v>
                </c:pt>
                <c:pt idx="166">
                  <c:v>20.3</c:v>
                </c:pt>
                <c:pt idx="167">
                  <c:v>36.299999999999997</c:v>
                </c:pt>
                <c:pt idx="168">
                  <c:v>16.5</c:v>
                </c:pt>
                <c:pt idx="169">
                  <c:v>3</c:v>
                </c:pt>
                <c:pt idx="170">
                  <c:v>0.7</c:v>
                </c:pt>
                <c:pt idx="171">
                  <c:v>20.5</c:v>
                </c:pt>
                <c:pt idx="172">
                  <c:v>16.899999999999999</c:v>
                </c:pt>
                <c:pt idx="173">
                  <c:v>25.3</c:v>
                </c:pt>
                <c:pt idx="174">
                  <c:v>9.9</c:v>
                </c:pt>
                <c:pt idx="175">
                  <c:v>13.1</c:v>
                </c:pt>
                <c:pt idx="176">
                  <c:v>29.9</c:v>
                </c:pt>
                <c:pt idx="177">
                  <c:v>22.5</c:v>
                </c:pt>
                <c:pt idx="178">
                  <c:v>16.899999999999999</c:v>
                </c:pt>
                <c:pt idx="179">
                  <c:v>26.6</c:v>
                </c:pt>
                <c:pt idx="180">
                  <c:v>0</c:v>
                </c:pt>
                <c:pt idx="181">
                  <c:v>11.5</c:v>
                </c:pt>
                <c:pt idx="182">
                  <c:v>12.1</c:v>
                </c:pt>
                <c:pt idx="183">
                  <c:v>17.5</c:v>
                </c:pt>
                <c:pt idx="184">
                  <c:v>8.6</c:v>
                </c:pt>
                <c:pt idx="185">
                  <c:v>23.6</c:v>
                </c:pt>
                <c:pt idx="186">
                  <c:v>20.399999999999999</c:v>
                </c:pt>
                <c:pt idx="187">
                  <c:v>20.5</c:v>
                </c:pt>
                <c:pt idx="188">
                  <c:v>24.4</c:v>
                </c:pt>
                <c:pt idx="189">
                  <c:v>11.4</c:v>
                </c:pt>
                <c:pt idx="190">
                  <c:v>38.1</c:v>
                </c:pt>
                <c:pt idx="191">
                  <c:v>15.9</c:v>
                </c:pt>
                <c:pt idx="192">
                  <c:v>24.7</c:v>
                </c:pt>
                <c:pt idx="193">
                  <c:v>22.8</c:v>
                </c:pt>
                <c:pt idx="194">
                  <c:v>25.5</c:v>
                </c:pt>
                <c:pt idx="195">
                  <c:v>22</c:v>
                </c:pt>
                <c:pt idx="196">
                  <c:v>17.7</c:v>
                </c:pt>
                <c:pt idx="197">
                  <c:v>6.6</c:v>
                </c:pt>
                <c:pt idx="198">
                  <c:v>23.6</c:v>
                </c:pt>
                <c:pt idx="199">
                  <c:v>12.2</c:v>
                </c:pt>
                <c:pt idx="200">
                  <c:v>22.1</c:v>
                </c:pt>
                <c:pt idx="201">
                  <c:v>28.7</c:v>
                </c:pt>
                <c:pt idx="202">
                  <c:v>6</c:v>
                </c:pt>
                <c:pt idx="203">
                  <c:v>34.799999999999997</c:v>
                </c:pt>
                <c:pt idx="204">
                  <c:v>16.600000000000001</c:v>
                </c:pt>
                <c:pt idx="205">
                  <c:v>32.9</c:v>
                </c:pt>
                <c:pt idx="206">
                  <c:v>32.799999999999997</c:v>
                </c:pt>
                <c:pt idx="207">
                  <c:v>9.6</c:v>
                </c:pt>
                <c:pt idx="208">
                  <c:v>10.8</c:v>
                </c:pt>
                <c:pt idx="209">
                  <c:v>7.1</c:v>
                </c:pt>
                <c:pt idx="210">
                  <c:v>27.2</c:v>
                </c:pt>
                <c:pt idx="211">
                  <c:v>19.5</c:v>
                </c:pt>
                <c:pt idx="212">
                  <c:v>18.7</c:v>
                </c:pt>
                <c:pt idx="213">
                  <c:v>19.5</c:v>
                </c:pt>
                <c:pt idx="214">
                  <c:v>47.5</c:v>
                </c:pt>
                <c:pt idx="215">
                  <c:v>13.6</c:v>
                </c:pt>
                <c:pt idx="216">
                  <c:v>7.5</c:v>
                </c:pt>
                <c:pt idx="217">
                  <c:v>24.5</c:v>
                </c:pt>
                <c:pt idx="218">
                  <c:v>15</c:v>
                </c:pt>
                <c:pt idx="219">
                  <c:v>12.4</c:v>
                </c:pt>
                <c:pt idx="220">
                  <c:v>26</c:v>
                </c:pt>
                <c:pt idx="221">
                  <c:v>11.5</c:v>
                </c:pt>
                <c:pt idx="222">
                  <c:v>5.2</c:v>
                </c:pt>
                <c:pt idx="223">
                  <c:v>10.9</c:v>
                </c:pt>
                <c:pt idx="224">
                  <c:v>12.5</c:v>
                </c:pt>
                <c:pt idx="225">
                  <c:v>14.8</c:v>
                </c:pt>
                <c:pt idx="226">
                  <c:v>25.2</c:v>
                </c:pt>
                <c:pt idx="227">
                  <c:v>14.9</c:v>
                </c:pt>
                <c:pt idx="228">
                  <c:v>17</c:v>
                </c:pt>
                <c:pt idx="229">
                  <c:v>10.6</c:v>
                </c:pt>
                <c:pt idx="230">
                  <c:v>16.100000000000001</c:v>
                </c:pt>
                <c:pt idx="231">
                  <c:v>15.4</c:v>
                </c:pt>
                <c:pt idx="232">
                  <c:v>26.7</c:v>
                </c:pt>
                <c:pt idx="233">
                  <c:v>25.8</c:v>
                </c:pt>
                <c:pt idx="234">
                  <c:v>18.600000000000001</c:v>
                </c:pt>
                <c:pt idx="235">
                  <c:v>24.8</c:v>
                </c:pt>
                <c:pt idx="236">
                  <c:v>27.3</c:v>
                </c:pt>
                <c:pt idx="237">
                  <c:v>12.4</c:v>
                </c:pt>
                <c:pt idx="238">
                  <c:v>29.9</c:v>
                </c:pt>
                <c:pt idx="239">
                  <c:v>17</c:v>
                </c:pt>
                <c:pt idx="240">
                  <c:v>35</c:v>
                </c:pt>
                <c:pt idx="241">
                  <c:v>30.4</c:v>
                </c:pt>
                <c:pt idx="242">
                  <c:v>32.6</c:v>
                </c:pt>
                <c:pt idx="243">
                  <c:v>29</c:v>
                </c:pt>
                <c:pt idx="244">
                  <c:v>15.2</c:v>
                </c:pt>
                <c:pt idx="245">
                  <c:v>30.2</c:v>
                </c:pt>
                <c:pt idx="246">
                  <c:v>11</c:v>
                </c:pt>
                <c:pt idx="247">
                  <c:v>33.6</c:v>
                </c:pt>
                <c:pt idx="248">
                  <c:v>29.3</c:v>
                </c:pt>
                <c:pt idx="249">
                  <c:v>26</c:v>
                </c:pt>
                <c:pt idx="250">
                  <c:v>31.9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917824"/>
        <c:axId val="234921280"/>
      </c:scatterChart>
      <c:valAx>
        <c:axId val="234917824"/>
        <c:scaling>
          <c:orientation val="minMax"/>
          <c:min val="6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Abdoment Circumfrence (cm)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921280"/>
        <c:crosses val="autoZero"/>
        <c:crossBetween val="midCat"/>
      </c:valAx>
      <c:valAx>
        <c:axId val="2349212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%</a:t>
                </a:r>
                <a:r>
                  <a:rPr lang="en-US" sz="1400" b="0" baseline="0"/>
                  <a:t> Body Fat</a:t>
                </a:r>
                <a:endParaRPr lang="en-US" sz="1400" b="0"/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917824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'Multiple Regression'!$I$10:$I$261</c:f>
              <c:numCache>
                <c:formatCode>0.000000</c:formatCode>
                <c:ptCount val="252"/>
                <c:pt idx="0">
                  <c:v>16.394352703825028</c:v>
                </c:pt>
                <c:pt idx="1">
                  <c:v>10.358420386483226</c:v>
                </c:pt>
                <c:pt idx="2">
                  <c:v>18.309425521987595</c:v>
                </c:pt>
                <c:pt idx="3">
                  <c:v>12.010451634310165</c:v>
                </c:pt>
                <c:pt idx="4">
                  <c:v>26.721923171003951</c:v>
                </c:pt>
                <c:pt idx="5">
                  <c:v>17.182443239173899</c:v>
                </c:pt>
                <c:pt idx="6">
                  <c:v>16.481925619629738</c:v>
                </c:pt>
                <c:pt idx="7">
                  <c:v>15.633411152482603</c:v>
                </c:pt>
                <c:pt idx="8">
                  <c:v>8.3389096909425646</c:v>
                </c:pt>
                <c:pt idx="9">
                  <c:v>13.101806291811467</c:v>
                </c:pt>
                <c:pt idx="10">
                  <c:v>9.1173194889695743</c:v>
                </c:pt>
                <c:pt idx="11">
                  <c:v>13.013157439481191</c:v>
                </c:pt>
                <c:pt idx="12">
                  <c:v>18.536968427946441</c:v>
                </c:pt>
                <c:pt idx="13">
                  <c:v>25.720319842094106</c:v>
                </c:pt>
                <c:pt idx="14">
                  <c:v>24.344610181847038</c:v>
                </c:pt>
                <c:pt idx="15">
                  <c:v>22.853506781109509</c:v>
                </c:pt>
                <c:pt idx="16">
                  <c:v>21.752403548259082</c:v>
                </c:pt>
                <c:pt idx="17">
                  <c:v>21.054846540175642</c:v>
                </c:pt>
                <c:pt idx="18">
                  <c:v>16.845677449467935</c:v>
                </c:pt>
                <c:pt idx="19">
                  <c:v>23.189909016229617</c:v>
                </c:pt>
                <c:pt idx="20">
                  <c:v>23.060535991343929</c:v>
                </c:pt>
                <c:pt idx="21">
                  <c:v>22.166642853047769</c:v>
                </c:pt>
                <c:pt idx="22">
                  <c:v>9.0000170353093711</c:v>
                </c:pt>
                <c:pt idx="23">
                  <c:v>11.10700635764789</c:v>
                </c:pt>
                <c:pt idx="24">
                  <c:v>7.5762606445365588</c:v>
                </c:pt>
                <c:pt idx="25">
                  <c:v>8.7536419027468106</c:v>
                </c:pt>
                <c:pt idx="26">
                  <c:v>8.0794754025829221</c:v>
                </c:pt>
                <c:pt idx="27">
                  <c:v>19.987192507962796</c:v>
                </c:pt>
                <c:pt idx="28">
                  <c:v>6.6089529364057267</c:v>
                </c:pt>
                <c:pt idx="29">
                  <c:v>12.749354576117497</c:v>
                </c:pt>
                <c:pt idx="30">
                  <c:v>14.426452321100328</c:v>
                </c:pt>
                <c:pt idx="31">
                  <c:v>13.802019867070889</c:v>
                </c:pt>
                <c:pt idx="32">
                  <c:v>7.0177186086500294</c:v>
                </c:pt>
                <c:pt idx="33">
                  <c:v>22.226736094374065</c:v>
                </c:pt>
                <c:pt idx="34">
                  <c:v>32.900251283370586</c:v>
                </c:pt>
                <c:pt idx="35">
                  <c:v>36.748799391471579</c:v>
                </c:pt>
                <c:pt idx="36">
                  <c:v>24.517656063263292</c:v>
                </c:pt>
                <c:pt idx="37">
                  <c:v>23.632261301048242</c:v>
                </c:pt>
                <c:pt idx="38">
                  <c:v>30.981388160028047</c:v>
                </c:pt>
                <c:pt idx="39">
                  <c:v>40.087088224889357</c:v>
                </c:pt>
                <c:pt idx="40">
                  <c:v>28.149452658625339</c:v>
                </c:pt>
                <c:pt idx="41">
                  <c:v>32.886973972620254</c:v>
                </c:pt>
                <c:pt idx="42">
                  <c:v>26.815391468510953</c:v>
                </c:pt>
                <c:pt idx="43">
                  <c:v>9.6755513222646634</c:v>
                </c:pt>
                <c:pt idx="44">
                  <c:v>10.095045998019408</c:v>
                </c:pt>
                <c:pt idx="45">
                  <c:v>6.8261035633229614</c:v>
                </c:pt>
                <c:pt idx="46">
                  <c:v>9.9089101564870568</c:v>
                </c:pt>
                <c:pt idx="47">
                  <c:v>15.900334001305421</c:v>
                </c:pt>
                <c:pt idx="48">
                  <c:v>3.9921835271578923</c:v>
                </c:pt>
                <c:pt idx="49">
                  <c:v>14.70568260663698</c:v>
                </c:pt>
                <c:pt idx="50">
                  <c:v>9.3161198556053861</c:v>
                </c:pt>
                <c:pt idx="51">
                  <c:v>13.992216747471598</c:v>
                </c:pt>
                <c:pt idx="52">
                  <c:v>10.897517756158301</c:v>
                </c:pt>
                <c:pt idx="53">
                  <c:v>10.027658503459193</c:v>
                </c:pt>
                <c:pt idx="54">
                  <c:v>23.51465811387525</c:v>
                </c:pt>
                <c:pt idx="55">
                  <c:v>26.736214984603027</c:v>
                </c:pt>
                <c:pt idx="56">
                  <c:v>27.944572629772768</c:v>
                </c:pt>
                <c:pt idx="57">
                  <c:v>27.666988852167226</c:v>
                </c:pt>
                <c:pt idx="58">
                  <c:v>25.41623672875598</c:v>
                </c:pt>
                <c:pt idx="59">
                  <c:v>25.959214531984902</c:v>
                </c:pt>
                <c:pt idx="60">
                  <c:v>21.629461076715241</c:v>
                </c:pt>
                <c:pt idx="61">
                  <c:v>27.016758813504371</c:v>
                </c:pt>
                <c:pt idx="62">
                  <c:v>26.989985808074618</c:v>
                </c:pt>
                <c:pt idx="63">
                  <c:v>28.924375873484671</c:v>
                </c:pt>
                <c:pt idx="64">
                  <c:v>27.536442608138625</c:v>
                </c:pt>
                <c:pt idx="65">
                  <c:v>14.431013946957261</c:v>
                </c:pt>
                <c:pt idx="66">
                  <c:v>16.961705093575425</c:v>
                </c:pt>
                <c:pt idx="67">
                  <c:v>8.8180588254773475</c:v>
                </c:pt>
                <c:pt idx="68">
                  <c:v>12.84043781672899</c:v>
                </c:pt>
                <c:pt idx="69">
                  <c:v>19.536065910379662</c:v>
                </c:pt>
                <c:pt idx="70">
                  <c:v>15.007035233303576</c:v>
                </c:pt>
                <c:pt idx="71">
                  <c:v>11.12047426739813</c:v>
                </c:pt>
                <c:pt idx="72">
                  <c:v>10.325002943191071</c:v>
                </c:pt>
                <c:pt idx="73">
                  <c:v>15.217301238598109</c:v>
                </c:pt>
                <c:pt idx="74">
                  <c:v>12.539030054484593</c:v>
                </c:pt>
                <c:pt idx="75">
                  <c:v>7.7805097415551439</c:v>
                </c:pt>
                <c:pt idx="76">
                  <c:v>20.758962121036088</c:v>
                </c:pt>
                <c:pt idx="77">
                  <c:v>23.862068149944278</c:v>
                </c:pt>
                <c:pt idx="78">
                  <c:v>25.574227981548358</c:v>
                </c:pt>
                <c:pt idx="79">
                  <c:v>23.882274018163958</c:v>
                </c:pt>
                <c:pt idx="80">
                  <c:v>19.322741131015547</c:v>
                </c:pt>
                <c:pt idx="81">
                  <c:v>22.84057424511758</c:v>
                </c:pt>
                <c:pt idx="82">
                  <c:v>22.342577255406685</c:v>
                </c:pt>
                <c:pt idx="83">
                  <c:v>27.526436508974935</c:v>
                </c:pt>
                <c:pt idx="84">
                  <c:v>17.640973458328826</c:v>
                </c:pt>
                <c:pt idx="85">
                  <c:v>18.126982920424695</c:v>
                </c:pt>
                <c:pt idx="86">
                  <c:v>20.063577766505791</c:v>
                </c:pt>
                <c:pt idx="87">
                  <c:v>13.069506956605071</c:v>
                </c:pt>
                <c:pt idx="88">
                  <c:v>13.427753268364398</c:v>
                </c:pt>
                <c:pt idx="89">
                  <c:v>21.730202685628274</c:v>
                </c:pt>
                <c:pt idx="90">
                  <c:v>19.374243556583359</c:v>
                </c:pt>
                <c:pt idx="91">
                  <c:v>11.408329825452928</c:v>
                </c:pt>
                <c:pt idx="92">
                  <c:v>21.764686295375931</c:v>
                </c:pt>
                <c:pt idx="93">
                  <c:v>13.677423642349353</c:v>
                </c:pt>
                <c:pt idx="94">
                  <c:v>17.942782219379495</c:v>
                </c:pt>
                <c:pt idx="95">
                  <c:v>16.644739455999659</c:v>
                </c:pt>
                <c:pt idx="96">
                  <c:v>16.578110441339618</c:v>
                </c:pt>
                <c:pt idx="97">
                  <c:v>18.120580292359048</c:v>
                </c:pt>
                <c:pt idx="98">
                  <c:v>18.355952901096707</c:v>
                </c:pt>
                <c:pt idx="99">
                  <c:v>17.979386967482363</c:v>
                </c:pt>
                <c:pt idx="100">
                  <c:v>18.907320501645756</c:v>
                </c:pt>
                <c:pt idx="101">
                  <c:v>17.014914800686359</c:v>
                </c:pt>
                <c:pt idx="102">
                  <c:v>18.729388268309989</c:v>
                </c:pt>
                <c:pt idx="103">
                  <c:v>25.218979788055648</c:v>
                </c:pt>
                <c:pt idx="104">
                  <c:v>15.426130610808183</c:v>
                </c:pt>
                <c:pt idx="105">
                  <c:v>25.731974240229537</c:v>
                </c:pt>
                <c:pt idx="106">
                  <c:v>23.652955958175792</c:v>
                </c:pt>
                <c:pt idx="107">
                  <c:v>12.307735259846023</c:v>
                </c:pt>
                <c:pt idx="108">
                  <c:v>20.325591782775003</c:v>
                </c:pt>
                <c:pt idx="109">
                  <c:v>19.526555460838459</c:v>
                </c:pt>
                <c:pt idx="110">
                  <c:v>31.770544488985873</c:v>
                </c:pt>
                <c:pt idx="111">
                  <c:v>23.098773159311236</c:v>
                </c:pt>
                <c:pt idx="112">
                  <c:v>19.342705960617042</c:v>
                </c:pt>
                <c:pt idx="113">
                  <c:v>19.731273691137019</c:v>
                </c:pt>
                <c:pt idx="114">
                  <c:v>16.116159330592438</c:v>
                </c:pt>
                <c:pt idx="115">
                  <c:v>16.567327545721987</c:v>
                </c:pt>
                <c:pt idx="116">
                  <c:v>16.551151144628292</c:v>
                </c:pt>
                <c:pt idx="117">
                  <c:v>18.317201194521328</c:v>
                </c:pt>
                <c:pt idx="118">
                  <c:v>12.294526991331381</c:v>
                </c:pt>
                <c:pt idx="119">
                  <c:v>21.046656463204727</c:v>
                </c:pt>
                <c:pt idx="120">
                  <c:v>23.408376148452831</c:v>
                </c:pt>
                <c:pt idx="121">
                  <c:v>13.720599744064147</c:v>
                </c:pt>
                <c:pt idx="122">
                  <c:v>17.242967056060294</c:v>
                </c:pt>
                <c:pt idx="123">
                  <c:v>14.246987801159023</c:v>
                </c:pt>
                <c:pt idx="124">
                  <c:v>19.325576742549565</c:v>
                </c:pt>
                <c:pt idx="125">
                  <c:v>19.716644981510917</c:v>
                </c:pt>
                <c:pt idx="126">
                  <c:v>8.5164127174428863</c:v>
                </c:pt>
                <c:pt idx="127">
                  <c:v>18.524966593649921</c:v>
                </c:pt>
                <c:pt idx="128">
                  <c:v>15.624057977522646</c:v>
                </c:pt>
                <c:pt idx="129">
                  <c:v>16.974866390453066</c:v>
                </c:pt>
                <c:pt idx="130">
                  <c:v>18.518618625853296</c:v>
                </c:pt>
                <c:pt idx="131">
                  <c:v>23.835397145422114</c:v>
                </c:pt>
                <c:pt idx="132">
                  <c:v>19.711457277613562</c:v>
                </c:pt>
                <c:pt idx="133">
                  <c:v>15.310507700159594</c:v>
                </c:pt>
                <c:pt idx="134">
                  <c:v>26.074419646264889</c:v>
                </c:pt>
                <c:pt idx="135">
                  <c:v>15.247526496165641</c:v>
                </c:pt>
                <c:pt idx="136">
                  <c:v>25.235648080537999</c:v>
                </c:pt>
                <c:pt idx="137">
                  <c:v>16.69457767216424</c:v>
                </c:pt>
                <c:pt idx="138">
                  <c:v>29.265608205826318</c:v>
                </c:pt>
                <c:pt idx="139">
                  <c:v>19.782078913109217</c:v>
                </c:pt>
                <c:pt idx="140">
                  <c:v>20.870093490022963</c:v>
                </c:pt>
                <c:pt idx="141">
                  <c:v>18.983521383766501</c:v>
                </c:pt>
                <c:pt idx="142">
                  <c:v>6.4354018328937972</c:v>
                </c:pt>
                <c:pt idx="143">
                  <c:v>10.14294099057493</c:v>
                </c:pt>
                <c:pt idx="144">
                  <c:v>12.409063745946286</c:v>
                </c:pt>
                <c:pt idx="145">
                  <c:v>23.388920486227175</c:v>
                </c:pt>
                <c:pt idx="146">
                  <c:v>23.947048470372668</c:v>
                </c:pt>
                <c:pt idx="147">
                  <c:v>6.8810409656443134</c:v>
                </c:pt>
                <c:pt idx="148">
                  <c:v>27.245215739653698</c:v>
                </c:pt>
                <c:pt idx="149">
                  <c:v>8.5449322226262296</c:v>
                </c:pt>
                <c:pt idx="150">
                  <c:v>21.946891229050422</c:v>
                </c:pt>
                <c:pt idx="151">
                  <c:v>3.6860904544067488</c:v>
                </c:pt>
                <c:pt idx="152">
                  <c:v>18.233159701821442</c:v>
                </c:pt>
                <c:pt idx="153">
                  <c:v>23.811401805082923</c:v>
                </c:pt>
                <c:pt idx="154">
                  <c:v>11.248364687818842</c:v>
                </c:pt>
                <c:pt idx="155">
                  <c:v>29.245987900188936</c:v>
                </c:pt>
                <c:pt idx="156">
                  <c:v>16.928771244266251</c:v>
                </c:pt>
                <c:pt idx="157">
                  <c:v>8.3286761894997365</c:v>
                </c:pt>
                <c:pt idx="158">
                  <c:v>18.980920844390681</c:v>
                </c:pt>
                <c:pt idx="159">
                  <c:v>10.729422456088654</c:v>
                </c:pt>
                <c:pt idx="160">
                  <c:v>19.240496853817884</c:v>
                </c:pt>
                <c:pt idx="161">
                  <c:v>18.889627666374686</c:v>
                </c:pt>
                <c:pt idx="162">
                  <c:v>15.384928695471718</c:v>
                </c:pt>
                <c:pt idx="163">
                  <c:v>26.451232870271994</c:v>
                </c:pt>
                <c:pt idx="164">
                  <c:v>16.741922761181488</c:v>
                </c:pt>
                <c:pt idx="165">
                  <c:v>18.299915463710498</c:v>
                </c:pt>
                <c:pt idx="166">
                  <c:v>20.481391799621452</c:v>
                </c:pt>
                <c:pt idx="167">
                  <c:v>37.220259415074409</c:v>
                </c:pt>
                <c:pt idx="168">
                  <c:v>18.836689735352266</c:v>
                </c:pt>
                <c:pt idx="169">
                  <c:v>12.325771496346697</c:v>
                </c:pt>
                <c:pt idx="170">
                  <c:v>8.0288445065337299</c:v>
                </c:pt>
                <c:pt idx="171">
                  <c:v>16.724768862144327</c:v>
                </c:pt>
                <c:pt idx="172">
                  <c:v>17.449595784706872</c:v>
                </c:pt>
                <c:pt idx="173">
                  <c:v>28.810346090174864</c:v>
                </c:pt>
                <c:pt idx="174">
                  <c:v>10.157114001987885</c:v>
                </c:pt>
                <c:pt idx="175">
                  <c:v>14.911297179321458</c:v>
                </c:pt>
                <c:pt idx="176">
                  <c:v>27.751555963153066</c:v>
                </c:pt>
                <c:pt idx="177">
                  <c:v>19.325694438479712</c:v>
                </c:pt>
                <c:pt idx="178">
                  <c:v>24.37993180544299</c:v>
                </c:pt>
                <c:pt idx="179">
                  <c:v>26.195869395441115</c:v>
                </c:pt>
                <c:pt idx="180">
                  <c:v>4.2302621011656916</c:v>
                </c:pt>
                <c:pt idx="181">
                  <c:v>15.122352797282289</c:v>
                </c:pt>
                <c:pt idx="182">
                  <c:v>16.55510145596562</c:v>
                </c:pt>
                <c:pt idx="183">
                  <c:v>17.641298660334328</c:v>
                </c:pt>
                <c:pt idx="184">
                  <c:v>12.365095348326976</c:v>
                </c:pt>
                <c:pt idx="185">
                  <c:v>28.614404399545968</c:v>
                </c:pt>
                <c:pt idx="186">
                  <c:v>21.446015971696475</c:v>
                </c:pt>
                <c:pt idx="187">
                  <c:v>21.866510750610033</c:v>
                </c:pt>
                <c:pt idx="188">
                  <c:v>27.315172940208573</c:v>
                </c:pt>
                <c:pt idx="189">
                  <c:v>10.722315354472054</c:v>
                </c:pt>
                <c:pt idx="190">
                  <c:v>31.189172256263383</c:v>
                </c:pt>
                <c:pt idx="191">
                  <c:v>18.54706677523389</c:v>
                </c:pt>
                <c:pt idx="192">
                  <c:v>25.41251647004772</c:v>
                </c:pt>
                <c:pt idx="193">
                  <c:v>15.494340445862829</c:v>
                </c:pt>
                <c:pt idx="194">
                  <c:v>23.540606492078865</c:v>
                </c:pt>
                <c:pt idx="195">
                  <c:v>16.135945814909281</c:v>
                </c:pt>
                <c:pt idx="196">
                  <c:v>18.784375250263018</c:v>
                </c:pt>
                <c:pt idx="197">
                  <c:v>5.9831417382412599</c:v>
                </c:pt>
                <c:pt idx="198">
                  <c:v>18.005860486766391</c:v>
                </c:pt>
                <c:pt idx="199">
                  <c:v>15.94206540720096</c:v>
                </c:pt>
                <c:pt idx="200">
                  <c:v>16.32679833347779</c:v>
                </c:pt>
                <c:pt idx="201">
                  <c:v>27.678244507342185</c:v>
                </c:pt>
                <c:pt idx="202">
                  <c:v>15.024416156015709</c:v>
                </c:pt>
                <c:pt idx="203">
                  <c:v>33.543331079602488</c:v>
                </c:pt>
                <c:pt idx="204">
                  <c:v>19.427845422088907</c:v>
                </c:pt>
                <c:pt idx="205">
                  <c:v>22.756640013211648</c:v>
                </c:pt>
                <c:pt idx="206">
                  <c:v>26.290097186284221</c:v>
                </c:pt>
                <c:pt idx="207">
                  <c:v>12.543816772599317</c:v>
                </c:pt>
                <c:pt idx="208">
                  <c:v>13.547210336059138</c:v>
                </c:pt>
                <c:pt idx="209">
                  <c:v>11.357067044804383</c:v>
                </c:pt>
                <c:pt idx="210">
                  <c:v>25.0976519782606</c:v>
                </c:pt>
                <c:pt idx="211">
                  <c:v>17.093063557075894</c:v>
                </c:pt>
                <c:pt idx="212">
                  <c:v>21.497333323156386</c:v>
                </c:pt>
                <c:pt idx="213">
                  <c:v>14.414834638829454</c:v>
                </c:pt>
                <c:pt idx="214">
                  <c:v>42.006910129095246</c:v>
                </c:pt>
                <c:pt idx="215">
                  <c:v>11.700886454614281</c:v>
                </c:pt>
                <c:pt idx="216">
                  <c:v>10.879730633633713</c:v>
                </c:pt>
                <c:pt idx="217">
                  <c:v>24.35984064634906</c:v>
                </c:pt>
                <c:pt idx="218">
                  <c:v>18.141253949537287</c:v>
                </c:pt>
                <c:pt idx="219">
                  <c:v>22.524470160365041</c:v>
                </c:pt>
                <c:pt idx="220">
                  <c:v>29.779345005277968</c:v>
                </c:pt>
                <c:pt idx="221">
                  <c:v>16.905246188846689</c:v>
                </c:pt>
                <c:pt idx="222">
                  <c:v>14.705131413203141</c:v>
                </c:pt>
                <c:pt idx="223">
                  <c:v>21.613516475532265</c:v>
                </c:pt>
                <c:pt idx="224">
                  <c:v>11.628771303809945</c:v>
                </c:pt>
                <c:pt idx="225">
                  <c:v>19.047117920679888</c:v>
                </c:pt>
                <c:pt idx="226">
                  <c:v>20.661847143876223</c:v>
                </c:pt>
                <c:pt idx="227">
                  <c:v>16.887723162823804</c:v>
                </c:pt>
                <c:pt idx="228">
                  <c:v>20.984576095914893</c:v>
                </c:pt>
                <c:pt idx="229">
                  <c:v>17.386506136846538</c:v>
                </c:pt>
                <c:pt idx="230">
                  <c:v>22.607420693410567</c:v>
                </c:pt>
                <c:pt idx="231">
                  <c:v>14.683401045773307</c:v>
                </c:pt>
                <c:pt idx="232">
                  <c:v>23.35051675604749</c:v>
                </c:pt>
                <c:pt idx="233">
                  <c:v>22.794740075988646</c:v>
                </c:pt>
                <c:pt idx="234">
                  <c:v>22.853776939951558</c:v>
                </c:pt>
                <c:pt idx="235">
                  <c:v>22.685533018093309</c:v>
                </c:pt>
                <c:pt idx="236">
                  <c:v>33.955312112278683</c:v>
                </c:pt>
                <c:pt idx="237">
                  <c:v>13.753131319101813</c:v>
                </c:pt>
                <c:pt idx="238">
                  <c:v>25.80946714269972</c:v>
                </c:pt>
                <c:pt idx="239">
                  <c:v>13.336393162945949</c:v>
                </c:pt>
                <c:pt idx="240">
                  <c:v>36.599444742951178</c:v>
                </c:pt>
                <c:pt idx="241">
                  <c:v>26.809473829324091</c:v>
                </c:pt>
                <c:pt idx="242">
                  <c:v>32.844839451798883</c:v>
                </c:pt>
                <c:pt idx="243">
                  <c:v>28.424760448147989</c:v>
                </c:pt>
                <c:pt idx="244">
                  <c:v>13.597749648855569</c:v>
                </c:pt>
                <c:pt idx="245">
                  <c:v>28.938217315478678</c:v>
                </c:pt>
                <c:pt idx="246">
                  <c:v>15.530523928530338</c:v>
                </c:pt>
                <c:pt idx="247">
                  <c:v>28.117708100712811</c:v>
                </c:pt>
                <c:pt idx="248">
                  <c:v>36.657599790526746</c:v>
                </c:pt>
                <c:pt idx="249">
                  <c:v>24.941353262405741</c:v>
                </c:pt>
                <c:pt idx="250">
                  <c:v>29.926489001886104</c:v>
                </c:pt>
              </c:numCache>
            </c:numRef>
          </c:xVal>
          <c:yVal>
            <c:numRef>
              <c:f>'Multiple Regression'!$J$10:$J$261</c:f>
              <c:numCache>
                <c:formatCode>0.000000</c:formatCode>
                <c:ptCount val="252"/>
                <c:pt idx="0">
                  <c:v>-4.0943527038250274</c:v>
                </c:pt>
                <c:pt idx="1">
                  <c:v>-4.2584203864832268</c:v>
                </c:pt>
                <c:pt idx="2">
                  <c:v>6.9905744780124053</c:v>
                </c:pt>
                <c:pt idx="3">
                  <c:v>-1.6104516343101647</c:v>
                </c:pt>
                <c:pt idx="4">
                  <c:v>1.9780768289960484</c:v>
                </c:pt>
                <c:pt idx="5">
                  <c:v>3.7175567608260991</c:v>
                </c:pt>
                <c:pt idx="6">
                  <c:v>2.7180743803702612</c:v>
                </c:pt>
                <c:pt idx="7">
                  <c:v>-3.2334111524826028</c:v>
                </c:pt>
                <c:pt idx="8">
                  <c:v>-4.238909690942565</c:v>
                </c:pt>
                <c:pt idx="9">
                  <c:v>-1.401806291811468</c:v>
                </c:pt>
                <c:pt idx="10">
                  <c:v>-2.0173194889695747</c:v>
                </c:pt>
                <c:pt idx="11">
                  <c:v>-5.2131574394811908</c:v>
                </c:pt>
                <c:pt idx="12">
                  <c:v>2.2630315720535599</c:v>
                </c:pt>
                <c:pt idx="13">
                  <c:v>-4.5203198420941071</c:v>
                </c:pt>
                <c:pt idx="14">
                  <c:v>-2.2446101818470368</c:v>
                </c:pt>
                <c:pt idx="15">
                  <c:v>-1.9535067811095104</c:v>
                </c:pt>
                <c:pt idx="16">
                  <c:v>7.2475964517409182</c:v>
                </c:pt>
                <c:pt idx="17">
                  <c:v>1.8451534598243562</c:v>
                </c:pt>
                <c:pt idx="18">
                  <c:v>-0.84567744946793511</c:v>
                </c:pt>
                <c:pt idx="19">
                  <c:v>-6.6899090162296169</c:v>
                </c:pt>
                <c:pt idx="20">
                  <c:v>-3.960535991343928</c:v>
                </c:pt>
                <c:pt idx="21">
                  <c:v>-6.9666428530477695</c:v>
                </c:pt>
                <c:pt idx="22">
                  <c:v>6.5999829646906285</c:v>
                </c:pt>
                <c:pt idx="23">
                  <c:v>6.5929936423521092</c:v>
                </c:pt>
                <c:pt idx="24">
                  <c:v>6.4237393554634412</c:v>
                </c:pt>
                <c:pt idx="25">
                  <c:v>-5.0536419027468105</c:v>
                </c:pt>
                <c:pt idx="26">
                  <c:v>-0.17947540258292172</c:v>
                </c:pt>
                <c:pt idx="27">
                  <c:v>2.9128074920372029</c:v>
                </c:pt>
                <c:pt idx="28">
                  <c:v>-2.9089529364057265</c:v>
                </c:pt>
                <c:pt idx="29">
                  <c:v>-3.9493545761174964</c:v>
                </c:pt>
                <c:pt idx="30">
                  <c:v>-2.5264523211003276</c:v>
                </c:pt>
                <c:pt idx="31">
                  <c:v>-8.1020198670708901</c:v>
                </c:pt>
                <c:pt idx="32">
                  <c:v>4.7822813913499713</c:v>
                </c:pt>
                <c:pt idx="33">
                  <c:v>-0.92673609437406412</c:v>
                </c:pt>
                <c:pt idx="34">
                  <c:v>-0.60025128337058931</c:v>
                </c:pt>
                <c:pt idx="35">
                  <c:v>3.3512006085284227</c:v>
                </c:pt>
                <c:pt idx="36">
                  <c:v>-0.31765606326329276</c:v>
                </c:pt>
                <c:pt idx="37">
                  <c:v>4.7677386989517565</c:v>
                </c:pt>
                <c:pt idx="38">
                  <c:v>1.6186118399719547</c:v>
                </c:pt>
                <c:pt idx="39">
                  <c:v>-5.5870882248893565</c:v>
                </c:pt>
                <c:pt idx="40">
                  <c:v>4.7505473413746593</c:v>
                </c:pt>
                <c:pt idx="41">
                  <c:v>-1.2869739726202525</c:v>
                </c:pt>
                <c:pt idx="42">
                  <c:v>5.1846085314890473</c:v>
                </c:pt>
                <c:pt idx="43">
                  <c:v>-1.9755513222646632</c:v>
                </c:pt>
                <c:pt idx="44">
                  <c:v>3.8049540019805921</c:v>
                </c:pt>
                <c:pt idx="45">
                  <c:v>3.9738964366770393</c:v>
                </c:pt>
                <c:pt idx="46">
                  <c:v>-4.3089101564870571</c:v>
                </c:pt>
                <c:pt idx="47">
                  <c:v>-2.300334001305421</c:v>
                </c:pt>
                <c:pt idx="48">
                  <c:v>7.8164728421077356E-3</c:v>
                </c:pt>
                <c:pt idx="49">
                  <c:v>-4.5056826066369808</c:v>
                </c:pt>
                <c:pt idx="50">
                  <c:v>-2.7161198556053865</c:v>
                </c:pt>
                <c:pt idx="51">
                  <c:v>-5.9922167474715984</c:v>
                </c:pt>
                <c:pt idx="52">
                  <c:v>-4.5975177561583012</c:v>
                </c:pt>
                <c:pt idx="53">
                  <c:v>-6.1276585034591928</c:v>
                </c:pt>
                <c:pt idx="54">
                  <c:v>-0.91465811387524809</c:v>
                </c:pt>
                <c:pt idx="55">
                  <c:v>-6.3362149846030285</c:v>
                </c:pt>
                <c:pt idx="56">
                  <c:v>5.5427370227231876E-2</c:v>
                </c:pt>
                <c:pt idx="57">
                  <c:v>3.8330111478327744</c:v>
                </c:pt>
                <c:pt idx="58">
                  <c:v>-0.81623672875597819</c:v>
                </c:pt>
                <c:pt idx="59">
                  <c:v>0.14078546801509972</c:v>
                </c:pt>
                <c:pt idx="60">
                  <c:v>8.1705389232847594</c:v>
                </c:pt>
                <c:pt idx="61">
                  <c:v>3.6832411864956285</c:v>
                </c:pt>
                <c:pt idx="62">
                  <c:v>-1.1899858080746171</c:v>
                </c:pt>
                <c:pt idx="63">
                  <c:v>3.3756241265153264</c:v>
                </c:pt>
                <c:pt idx="64">
                  <c:v>2.4635573918613751</c:v>
                </c:pt>
                <c:pt idx="65">
                  <c:v>7.0689860530427389</c:v>
                </c:pt>
                <c:pt idx="66">
                  <c:v>-3.1617050935754243</c:v>
                </c:pt>
                <c:pt idx="67">
                  <c:v>-2.5180588254773477</c:v>
                </c:pt>
                <c:pt idx="68">
                  <c:v>5.9562183271010483E-2</c:v>
                </c:pt>
                <c:pt idx="69">
                  <c:v>4.7639340896203386</c:v>
                </c:pt>
                <c:pt idx="70">
                  <c:v>-6.207035233303575</c:v>
                </c:pt>
                <c:pt idx="71">
                  <c:v>-2.6204742673981301</c:v>
                </c:pt>
                <c:pt idx="72">
                  <c:v>3.1749970568089285</c:v>
                </c:pt>
                <c:pt idx="73">
                  <c:v>-3.4173012385981085</c:v>
                </c:pt>
                <c:pt idx="74">
                  <c:v>5.9609699455154068</c:v>
                </c:pt>
                <c:pt idx="75">
                  <c:v>1.0194902584448569</c:v>
                </c:pt>
                <c:pt idx="76">
                  <c:v>1.4410378789639111</c:v>
                </c:pt>
                <c:pt idx="77">
                  <c:v>-2.3620681499442782</c:v>
                </c:pt>
                <c:pt idx="78">
                  <c:v>-6.774227981548357</c:v>
                </c:pt>
                <c:pt idx="79">
                  <c:v>7.5177259818360405</c:v>
                </c:pt>
                <c:pt idx="80">
                  <c:v>7.4772588689844532</c:v>
                </c:pt>
                <c:pt idx="81">
                  <c:v>-4.4405742451175811</c:v>
                </c:pt>
                <c:pt idx="82">
                  <c:v>4.6574227445933154</c:v>
                </c:pt>
                <c:pt idx="83">
                  <c:v>-0.52643650897493544</c:v>
                </c:pt>
                <c:pt idx="84">
                  <c:v>8.9590265416711752</c:v>
                </c:pt>
                <c:pt idx="85">
                  <c:v>-3.2269829204246943</c:v>
                </c:pt>
                <c:pt idx="86">
                  <c:v>3.0364222334942106</c:v>
                </c:pt>
                <c:pt idx="87">
                  <c:v>-4.7695069566050705</c:v>
                </c:pt>
                <c:pt idx="88">
                  <c:v>0.67224673163560134</c:v>
                </c:pt>
                <c:pt idx="89">
                  <c:v>-1.2302026856282744</c:v>
                </c:pt>
                <c:pt idx="90">
                  <c:v>-1.1742435565833595</c:v>
                </c:pt>
                <c:pt idx="91">
                  <c:v>-2.9083298254529275</c:v>
                </c:pt>
                <c:pt idx="92">
                  <c:v>3.1353137046240676</c:v>
                </c:pt>
                <c:pt idx="93">
                  <c:v>-4.6774236423493534</c:v>
                </c:pt>
                <c:pt idx="94">
                  <c:v>-0.54278221937949667</c:v>
                </c:pt>
                <c:pt idx="95">
                  <c:v>-7.0447394559996592</c:v>
                </c:pt>
                <c:pt idx="96">
                  <c:v>-5.2781104413396172</c:v>
                </c:pt>
                <c:pt idx="97">
                  <c:v>-0.32058029235904684</c:v>
                </c:pt>
                <c:pt idx="98">
                  <c:v>3.8440470989032924</c:v>
                </c:pt>
                <c:pt idx="99">
                  <c:v>3.2206130325176368</c:v>
                </c:pt>
                <c:pt idx="100">
                  <c:v>1.4926794983542422</c:v>
                </c:pt>
                <c:pt idx="101">
                  <c:v>3.0850851993136423</c:v>
                </c:pt>
                <c:pt idx="102">
                  <c:v>3.5706117316900112</c:v>
                </c:pt>
                <c:pt idx="103">
                  <c:v>0.18102021194435025</c:v>
                </c:pt>
                <c:pt idx="104">
                  <c:v>2.5738693891918167</c:v>
                </c:pt>
                <c:pt idx="105">
                  <c:v>-6.4319742402295361</c:v>
                </c:pt>
                <c:pt idx="106">
                  <c:v>-5.3529559581757908</c:v>
                </c:pt>
                <c:pt idx="107">
                  <c:v>4.9922647401539777</c:v>
                </c:pt>
                <c:pt idx="108">
                  <c:v>1.0744082172249954</c:v>
                </c:pt>
                <c:pt idx="109">
                  <c:v>0.17344453916154023</c:v>
                </c:pt>
                <c:pt idx="110">
                  <c:v>-3.7705444889858732</c:v>
                </c:pt>
                <c:pt idx="111">
                  <c:v>-0.99877315931123434</c:v>
                </c:pt>
                <c:pt idx="112">
                  <c:v>1.9572940393829583</c:v>
                </c:pt>
                <c:pt idx="113">
                  <c:v>6.9687263088629798</c:v>
                </c:pt>
                <c:pt idx="114">
                  <c:v>0.58384066940756085</c:v>
                </c:pt>
                <c:pt idx="115">
                  <c:v>3.5326724542780141</c:v>
                </c:pt>
                <c:pt idx="116">
                  <c:v>-2.651151144628292</c:v>
                </c:pt>
                <c:pt idx="117">
                  <c:v>7.4827988054786729</c:v>
                </c:pt>
                <c:pt idx="118">
                  <c:v>5.8054730086686206</c:v>
                </c:pt>
                <c:pt idx="119">
                  <c:v>6.853343536795272</c:v>
                </c:pt>
                <c:pt idx="120">
                  <c:v>1.8916238515471697</c:v>
                </c:pt>
                <c:pt idx="121">
                  <c:v>0.97940025593585212</c:v>
                </c:pt>
                <c:pt idx="122">
                  <c:v>-1.2429670560602943</c:v>
                </c:pt>
                <c:pt idx="123">
                  <c:v>-0.44698780115902181</c:v>
                </c:pt>
                <c:pt idx="124">
                  <c:v>-1.8255767425495648</c:v>
                </c:pt>
                <c:pt idx="125">
                  <c:v>7.4833550184890818</c:v>
                </c:pt>
                <c:pt idx="126">
                  <c:v>8.8835872825571123</c:v>
                </c:pt>
                <c:pt idx="127">
                  <c:v>2.2750334063500794</c:v>
                </c:pt>
                <c:pt idx="128">
                  <c:v>-0.72405797752264611</c:v>
                </c:pt>
                <c:pt idx="129">
                  <c:v>1.1251336095469355</c:v>
                </c:pt>
                <c:pt idx="130">
                  <c:v>4.181381374146703</c:v>
                </c:pt>
                <c:pt idx="131">
                  <c:v>-0.23539714542211243</c:v>
                </c:pt>
                <c:pt idx="132">
                  <c:v>6.3885427223864397</c:v>
                </c:pt>
                <c:pt idx="133">
                  <c:v>9.0894922998404049</c:v>
                </c:pt>
                <c:pt idx="134">
                  <c:v>1.025580353735112</c:v>
                </c:pt>
                <c:pt idx="135">
                  <c:v>6.55247350383436</c:v>
                </c:pt>
                <c:pt idx="136">
                  <c:v>4.1643519194619998</c:v>
                </c:pt>
                <c:pt idx="137">
                  <c:v>5.6054223278357611</c:v>
                </c:pt>
                <c:pt idx="138">
                  <c:v>-8.8656082058263195</c:v>
                </c:pt>
                <c:pt idx="139">
                  <c:v>5.1179210868907816</c:v>
                </c:pt>
                <c:pt idx="140">
                  <c:v>-2.5700934900229626</c:v>
                </c:pt>
                <c:pt idx="141">
                  <c:v>4.3164786162334998</c:v>
                </c:pt>
                <c:pt idx="142">
                  <c:v>2.9645981671062032</c:v>
                </c:pt>
                <c:pt idx="143">
                  <c:v>0.15705900942507078</c:v>
                </c:pt>
                <c:pt idx="144">
                  <c:v>1.7909362540537135</c:v>
                </c:pt>
                <c:pt idx="145">
                  <c:v>-4.1889204862271754</c:v>
                </c:pt>
                <c:pt idx="146">
                  <c:v>5.6529515296273338</c:v>
                </c:pt>
                <c:pt idx="147">
                  <c:v>-1.5810409656443136</c:v>
                </c:pt>
                <c:pt idx="148">
                  <c:v>-2.045215739653699</c:v>
                </c:pt>
                <c:pt idx="149">
                  <c:v>0.85506777737377071</c:v>
                </c:pt>
                <c:pt idx="150">
                  <c:v>-2.3468912290504207</c:v>
                </c:pt>
                <c:pt idx="151">
                  <c:v>6.4139095455932509</c:v>
                </c:pt>
                <c:pt idx="152">
                  <c:v>-1.7331597018214424</c:v>
                </c:pt>
                <c:pt idx="153">
                  <c:v>-2.811401805082923</c:v>
                </c:pt>
                <c:pt idx="154">
                  <c:v>6.0516353121811584</c:v>
                </c:pt>
                <c:pt idx="155">
                  <c:v>1.9540120998110631</c:v>
                </c:pt>
                <c:pt idx="156">
                  <c:v>-6.928771244266251</c:v>
                </c:pt>
                <c:pt idx="157">
                  <c:v>4.1713238105002635</c:v>
                </c:pt>
                <c:pt idx="158">
                  <c:v>3.5190791556093188</c:v>
                </c:pt>
                <c:pt idx="159">
                  <c:v>-1.3294224560886541</c:v>
                </c:pt>
                <c:pt idx="160">
                  <c:v>-4.6404968538178846</c:v>
                </c:pt>
                <c:pt idx="161">
                  <c:v>-5.889627666374686</c:v>
                </c:pt>
                <c:pt idx="162">
                  <c:v>-0.28492869547171829</c:v>
                </c:pt>
                <c:pt idx="163">
                  <c:v>0.84876712972800661</c:v>
                </c:pt>
                <c:pt idx="164">
                  <c:v>2.458077238818511</c:v>
                </c:pt>
                <c:pt idx="165">
                  <c:v>3.5000845362895028</c:v>
                </c:pt>
                <c:pt idx="166">
                  <c:v>-0.18139179962145136</c:v>
                </c:pt>
                <c:pt idx="167">
                  <c:v>-0.92025941507441189</c:v>
                </c:pt>
                <c:pt idx="168">
                  <c:v>-2.336689735352266</c:v>
                </c:pt>
                <c:pt idx="169">
                  <c:v>-9.3257714963466967</c:v>
                </c:pt>
                <c:pt idx="170">
                  <c:v>-7.3288445065337298</c:v>
                </c:pt>
                <c:pt idx="171">
                  <c:v>3.7752311378556733</c:v>
                </c:pt>
                <c:pt idx="172">
                  <c:v>-0.54959578470687376</c:v>
                </c:pt>
                <c:pt idx="173">
                  <c:v>-3.5103460901748633</c:v>
                </c:pt>
                <c:pt idx="174">
                  <c:v>-0.25711400198788503</c:v>
                </c:pt>
                <c:pt idx="175">
                  <c:v>-1.8112971793214587</c:v>
                </c:pt>
                <c:pt idx="176">
                  <c:v>2.1484440368469322</c:v>
                </c:pt>
                <c:pt idx="177">
                  <c:v>3.1743055615202884</c:v>
                </c:pt>
                <c:pt idx="178">
                  <c:v>-7.4799318054429911</c:v>
                </c:pt>
                <c:pt idx="179">
                  <c:v>0.40413060455888683</c:v>
                </c:pt>
                <c:pt idx="180">
                  <c:v>-4.2302621011656916</c:v>
                </c:pt>
                <c:pt idx="181">
                  <c:v>-3.6223527972822893</c:v>
                </c:pt>
                <c:pt idx="182">
                  <c:v>-4.4551014559656199</c:v>
                </c:pt>
                <c:pt idx="183">
                  <c:v>-0.14129866033432847</c:v>
                </c:pt>
                <c:pt idx="184">
                  <c:v>-3.7650953483269767</c:v>
                </c:pt>
                <c:pt idx="185">
                  <c:v>-5.0144043995459668</c:v>
                </c:pt>
                <c:pt idx="186">
                  <c:v>-1.0460159716964768</c:v>
                </c:pt>
                <c:pt idx="187">
                  <c:v>-1.3665107506100327</c:v>
                </c:pt>
                <c:pt idx="188">
                  <c:v>-2.9151729402085742</c:v>
                </c:pt>
                <c:pt idx="189">
                  <c:v>0.67768464552794683</c:v>
                </c:pt>
                <c:pt idx="190">
                  <c:v>6.9108277437366183</c:v>
                </c:pt>
                <c:pt idx="191">
                  <c:v>-2.6470667752338901</c:v>
                </c:pt>
                <c:pt idx="192">
                  <c:v>-0.71251647004772067</c:v>
                </c:pt>
                <c:pt idx="193">
                  <c:v>7.3056595541371721</c:v>
                </c:pt>
                <c:pt idx="194">
                  <c:v>1.9593935079211349</c:v>
                </c:pt>
                <c:pt idx="195">
                  <c:v>5.8640541850907191</c:v>
                </c:pt>
                <c:pt idx="196">
                  <c:v>-1.0843752502630188</c:v>
                </c:pt>
                <c:pt idx="197">
                  <c:v>0.6168582617587397</c:v>
                </c:pt>
                <c:pt idx="198">
                  <c:v>5.5941395132336105</c:v>
                </c:pt>
                <c:pt idx="199">
                  <c:v>-3.7420654072009611</c:v>
                </c:pt>
                <c:pt idx="200">
                  <c:v>5.7732016665222119</c:v>
                </c:pt>
                <c:pt idx="201">
                  <c:v>1.0217554926578138</c:v>
                </c:pt>
                <c:pt idx="202">
                  <c:v>-9.0244161560157092</c:v>
                </c:pt>
                <c:pt idx="203">
                  <c:v>1.2566689203975088</c:v>
                </c:pt>
                <c:pt idx="204">
                  <c:v>-2.827845422088906</c:v>
                </c:pt>
                <c:pt idx="205">
                  <c:v>10.143359986788351</c:v>
                </c:pt>
                <c:pt idx="206">
                  <c:v>6.5099028137157759</c:v>
                </c:pt>
                <c:pt idx="207">
                  <c:v>-2.9438167725993178</c:v>
                </c:pt>
                <c:pt idx="208">
                  <c:v>-2.7472103360591369</c:v>
                </c:pt>
                <c:pt idx="209">
                  <c:v>-4.2570670448043835</c:v>
                </c:pt>
                <c:pt idx="210">
                  <c:v>2.1023480217393988</c:v>
                </c:pt>
                <c:pt idx="211">
                  <c:v>2.4069364429241062</c:v>
                </c:pt>
                <c:pt idx="212">
                  <c:v>-2.7973333231563871</c:v>
                </c:pt>
                <c:pt idx="213">
                  <c:v>5.0851653611705459</c:v>
                </c:pt>
                <c:pt idx="214">
                  <c:v>5.493089870904754</c:v>
                </c:pt>
                <c:pt idx="215">
                  <c:v>1.8991135453857186</c:v>
                </c:pt>
                <c:pt idx="216">
                  <c:v>-3.379730633633713</c:v>
                </c:pt>
                <c:pt idx="217">
                  <c:v>0.14015935365094023</c:v>
                </c:pt>
                <c:pt idx="218">
                  <c:v>-3.1412539495372869</c:v>
                </c:pt>
                <c:pt idx="219">
                  <c:v>-10.124470160365041</c:v>
                </c:pt>
                <c:pt idx="220">
                  <c:v>-3.7793450052779676</c:v>
                </c:pt>
                <c:pt idx="221">
                  <c:v>-5.4052461888466894</c:v>
                </c:pt>
                <c:pt idx="222">
                  <c:v>-9.5051314132031415</c:v>
                </c:pt>
                <c:pt idx="223">
                  <c:v>-10.713516475532264</c:v>
                </c:pt>
                <c:pt idx="224">
                  <c:v>0.87122869619005527</c:v>
                </c:pt>
                <c:pt idx="225">
                  <c:v>-4.2471179206798872</c:v>
                </c:pt>
                <c:pt idx="226">
                  <c:v>4.5381528561237765</c:v>
                </c:pt>
                <c:pt idx="227">
                  <c:v>-1.9877231628238032</c:v>
                </c:pt>
                <c:pt idx="228">
                  <c:v>-3.9845760959148926</c:v>
                </c:pt>
                <c:pt idx="229">
                  <c:v>-6.7865061368465387</c:v>
                </c:pt>
                <c:pt idx="230">
                  <c:v>-6.5074206934105661</c:v>
                </c:pt>
                <c:pt idx="231">
                  <c:v>0.71659895422669351</c:v>
                </c:pt>
                <c:pt idx="232">
                  <c:v>3.3494832439525091</c:v>
                </c:pt>
                <c:pt idx="233">
                  <c:v>3.0052599240113551</c:v>
                </c:pt>
                <c:pt idx="234">
                  <c:v>-4.2537769399515568</c:v>
                </c:pt>
                <c:pt idx="235">
                  <c:v>2.1144669819066912</c:v>
                </c:pt>
                <c:pt idx="236">
                  <c:v>-6.6553121122786827</c:v>
                </c:pt>
                <c:pt idx="237">
                  <c:v>-1.3531313191018128</c:v>
                </c:pt>
                <c:pt idx="238">
                  <c:v>4.0905328573002784</c:v>
                </c:pt>
                <c:pt idx="239">
                  <c:v>3.6636068370540507</c:v>
                </c:pt>
                <c:pt idx="240">
                  <c:v>-1.599444742951178</c:v>
                </c:pt>
                <c:pt idx="241">
                  <c:v>3.5905261706759077</c:v>
                </c:pt>
                <c:pt idx="242">
                  <c:v>-0.24483945179888167</c:v>
                </c:pt>
                <c:pt idx="243">
                  <c:v>0.57523955185201103</c:v>
                </c:pt>
                <c:pt idx="244">
                  <c:v>1.6022503511444306</c:v>
                </c:pt>
                <c:pt idx="245">
                  <c:v>1.2617826845213216</c:v>
                </c:pt>
                <c:pt idx="246">
                  <c:v>-4.5305239285303376</c:v>
                </c:pt>
                <c:pt idx="247">
                  <c:v>5.4822918992871905</c:v>
                </c:pt>
                <c:pt idx="248">
                  <c:v>-7.357599790526745</c:v>
                </c:pt>
                <c:pt idx="249">
                  <c:v>1.058646737594259</c:v>
                </c:pt>
                <c:pt idx="250">
                  <c:v>1.9735109981138947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8593152"/>
        <c:axId val="238593728"/>
      </c:scatterChart>
      <c:valAx>
        <c:axId val="238593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Predicted % Body Fat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8593728"/>
        <c:crosses val="autoZero"/>
        <c:crossBetween val="midCat"/>
      </c:valAx>
      <c:valAx>
        <c:axId val="2385937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4593293815801113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859315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1</xdr:row>
      <xdr:rowOff>0</xdr:rowOff>
    </xdr:from>
    <xdr:to>
      <xdr:col>17</xdr:col>
      <xdr:colOff>447675</xdr:colOff>
      <xdr:row>18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276225</xdr:colOff>
      <xdr:row>19</xdr:row>
      <xdr:rowOff>85725</xdr:rowOff>
    </xdr:from>
    <xdr:to>
      <xdr:col>18</xdr:col>
      <xdr:colOff>428625</xdr:colOff>
      <xdr:row>37</xdr:row>
      <xdr:rowOff>57150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1"/>
  <sheetViews>
    <sheetView workbookViewId="0">
      <selection activeCell="D6" sqref="D6"/>
    </sheetView>
  </sheetViews>
  <sheetFormatPr defaultRowHeight="15" x14ac:dyDescent="0.25"/>
  <cols>
    <col min="1" max="1" width="8" style="1" customWidth="1"/>
    <col min="2" max="2" width="9.140625" style="1"/>
    <col min="3" max="3" width="9.5703125" style="1" customWidth="1"/>
    <col min="4" max="16384" width="9.140625" style="1"/>
  </cols>
  <sheetData>
    <row r="1" spans="1:32" x14ac:dyDescent="0.25">
      <c r="A1" t="s">
        <v>16</v>
      </c>
    </row>
    <row r="2" spans="1:32" x14ac:dyDescent="0.25">
      <c r="A2" s="1" t="s">
        <v>15</v>
      </c>
    </row>
    <row r="3" spans="1:32" x14ac:dyDescent="0.25">
      <c r="A3" s="1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</row>
    <row r="4" spans="1:32" x14ac:dyDescent="0.25">
      <c r="S4" s="4" t="s">
        <v>1</v>
      </c>
      <c r="T4" s="4" t="s">
        <v>2</v>
      </c>
      <c r="U4" s="4" t="s">
        <v>3</v>
      </c>
      <c r="V4" s="4" t="s">
        <v>4</v>
      </c>
      <c r="W4" s="4" t="s">
        <v>5</v>
      </c>
      <c r="X4" s="4" t="s">
        <v>6</v>
      </c>
      <c r="Y4" s="4" t="s">
        <v>7</v>
      </c>
      <c r="Z4" s="4" t="s">
        <v>8</v>
      </c>
      <c r="AA4" s="4" t="s">
        <v>9</v>
      </c>
      <c r="AB4" s="4" t="s">
        <v>10</v>
      </c>
      <c r="AC4" s="4" t="s">
        <v>11</v>
      </c>
      <c r="AD4" s="4" t="s">
        <v>12</v>
      </c>
      <c r="AE4" s="4" t="s">
        <v>13</v>
      </c>
      <c r="AF4" s="4" t="s">
        <v>14</v>
      </c>
    </row>
    <row r="7" spans="1:32" x14ac:dyDescent="0.25">
      <c r="R7" s="5" t="s">
        <v>32</v>
      </c>
    </row>
    <row r="8" spans="1:32" x14ac:dyDescent="0.25"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  <c r="M8" s="4" t="s">
        <v>28</v>
      </c>
      <c r="N8" s="4" t="s">
        <v>29</v>
      </c>
      <c r="O8" s="4" t="s">
        <v>30</v>
      </c>
      <c r="P8" s="4" t="s">
        <v>31</v>
      </c>
      <c r="S8" s="4" t="s">
        <v>18</v>
      </c>
      <c r="T8" s="4" t="s">
        <v>19</v>
      </c>
      <c r="U8" s="4" t="s">
        <v>20</v>
      </c>
      <c r="V8" s="4" t="s">
        <v>21</v>
      </c>
      <c r="W8" s="4" t="s">
        <v>22</v>
      </c>
      <c r="X8" s="4" t="s">
        <v>23</v>
      </c>
      <c r="Y8" s="4" t="s">
        <v>24</v>
      </c>
      <c r="Z8" s="4" t="s">
        <v>25</v>
      </c>
      <c r="AA8" s="4" t="s">
        <v>26</v>
      </c>
      <c r="AB8" s="4" t="s">
        <v>27</v>
      </c>
      <c r="AC8" s="4" t="s">
        <v>28</v>
      </c>
      <c r="AD8" s="4" t="s">
        <v>29</v>
      </c>
      <c r="AE8" s="4" t="s">
        <v>30</v>
      </c>
      <c r="AF8" s="4" t="s">
        <v>31</v>
      </c>
    </row>
    <row r="9" spans="1:32" x14ac:dyDescent="0.25">
      <c r="A9" s="1" t="s">
        <v>39</v>
      </c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  <c r="K9" s="4" t="s">
        <v>9</v>
      </c>
      <c r="L9" s="4" t="s">
        <v>10</v>
      </c>
      <c r="M9" s="4" t="s">
        <v>11</v>
      </c>
      <c r="N9" s="4" t="s">
        <v>12</v>
      </c>
      <c r="O9" s="4" t="s">
        <v>13</v>
      </c>
      <c r="P9" s="4" t="s">
        <v>14</v>
      </c>
      <c r="R9" s="4" t="s">
        <v>18</v>
      </c>
      <c r="S9" s="1">
        <f>CORREL($C10:$C261,C10:C261)</f>
        <v>1</v>
      </c>
      <c r="T9" s="1">
        <f t="shared" ref="T9:AF9" si="0">CORREL($C10:$C261,D10:D261)</f>
        <v>0.29020273261323398</v>
      </c>
      <c r="U9" s="1">
        <f t="shared" si="0"/>
        <v>0.61291559769237092</v>
      </c>
      <c r="V9" s="1">
        <f t="shared" si="0"/>
        <v>-2.5552229960578848E-2</v>
      </c>
      <c r="W9" s="1">
        <f t="shared" si="0"/>
        <v>0.49071562231860893</v>
      </c>
      <c r="X9" s="1">
        <f t="shared" si="0"/>
        <v>0.70294699360237811</v>
      </c>
      <c r="Y9" s="1">
        <f t="shared" si="0"/>
        <v>0.81403228051245413</v>
      </c>
      <c r="Z9" s="1">
        <f t="shared" si="0"/>
        <v>0.62566890698757749</v>
      </c>
      <c r="AA9" s="1">
        <f t="shared" si="0"/>
        <v>0.5613187335248514</v>
      </c>
      <c r="AB9" s="1">
        <f t="shared" si="0"/>
        <v>0.50853826933643664</v>
      </c>
      <c r="AC9" s="1">
        <f t="shared" si="0"/>
        <v>0.32155180096560521</v>
      </c>
      <c r="AD9" s="1">
        <f t="shared" si="0"/>
        <v>0.49358919144941366</v>
      </c>
      <c r="AE9" s="1">
        <f t="shared" si="0"/>
        <v>0.36223617498414046</v>
      </c>
      <c r="AF9" s="1">
        <f t="shared" si="0"/>
        <v>0.34655882083156175</v>
      </c>
    </row>
    <row r="10" spans="1:32" x14ac:dyDescent="0.25">
      <c r="A10" s="1">
        <v>1</v>
      </c>
      <c r="B10" s="3">
        <v>1.0708</v>
      </c>
      <c r="C10" s="3">
        <v>12.3</v>
      </c>
      <c r="D10" s="3">
        <v>23</v>
      </c>
      <c r="E10" s="3">
        <v>154.25</v>
      </c>
      <c r="F10" s="3">
        <v>67.75</v>
      </c>
      <c r="G10" s="3">
        <v>36.200000000000003</v>
      </c>
      <c r="H10" s="3">
        <v>93.1</v>
      </c>
      <c r="I10" s="3">
        <v>85.2</v>
      </c>
      <c r="J10" s="3">
        <v>94.5</v>
      </c>
      <c r="K10" s="3">
        <v>59</v>
      </c>
      <c r="L10" s="3">
        <v>37.299999999999997</v>
      </c>
      <c r="M10" s="3">
        <v>21.9</v>
      </c>
      <c r="N10" s="3">
        <v>32</v>
      </c>
      <c r="O10" s="3">
        <v>27.4</v>
      </c>
      <c r="P10" s="3">
        <v>17.100000000000001</v>
      </c>
      <c r="R10" s="4" t="s">
        <v>19</v>
      </c>
      <c r="S10" s="1">
        <f>CORREL($D10:$D261,C10:C261)</f>
        <v>0.29020273261323398</v>
      </c>
      <c r="T10" s="1">
        <f t="shared" ref="T10:AF10" si="1">CORREL($D10:$D261,D10:D261)</f>
        <v>1.0000000000000002</v>
      </c>
      <c r="U10" s="1">
        <f t="shared" si="1"/>
        <v>-1.2746094264503587E-2</v>
      </c>
      <c r="V10" s="1">
        <f t="shared" si="1"/>
        <v>-0.24521232577952909</v>
      </c>
      <c r="W10" s="1">
        <f t="shared" si="1"/>
        <v>0.11350518661684766</v>
      </c>
      <c r="X10" s="1">
        <f t="shared" si="1"/>
        <v>0.17644967530333175</v>
      </c>
      <c r="Y10" s="1">
        <f t="shared" si="1"/>
        <v>0.23040941555317784</v>
      </c>
      <c r="Z10" s="1">
        <f t="shared" si="1"/>
        <v>-5.0332119975512825E-2</v>
      </c>
      <c r="AA10" s="1">
        <f t="shared" si="1"/>
        <v>-0.20009575708280078</v>
      </c>
      <c r="AB10" s="1">
        <f t="shared" si="1"/>
        <v>1.7515686622827799E-2</v>
      </c>
      <c r="AC10" s="1">
        <f t="shared" si="1"/>
        <v>-0.14809290139852951</v>
      </c>
      <c r="AD10" s="1">
        <f t="shared" si="1"/>
        <v>-4.1162119732468395E-2</v>
      </c>
      <c r="AE10" s="1">
        <f t="shared" si="1"/>
        <v>-8.5055551525450648E-2</v>
      </c>
      <c r="AF10" s="1">
        <f t="shared" si="1"/>
        <v>0.21353061527457076</v>
      </c>
    </row>
    <row r="11" spans="1:32" x14ac:dyDescent="0.25">
      <c r="A11" s="1">
        <v>2</v>
      </c>
      <c r="B11" s="3">
        <v>1.0852999999999999</v>
      </c>
      <c r="C11" s="3">
        <v>6.1</v>
      </c>
      <c r="D11" s="3">
        <v>22</v>
      </c>
      <c r="E11" s="3">
        <v>173.25</v>
      </c>
      <c r="F11" s="3">
        <v>72.25</v>
      </c>
      <c r="G11" s="3">
        <v>38.5</v>
      </c>
      <c r="H11" s="3">
        <v>93.6</v>
      </c>
      <c r="I11" s="3">
        <v>83</v>
      </c>
      <c r="J11" s="3">
        <v>98.7</v>
      </c>
      <c r="K11" s="3">
        <v>58.7</v>
      </c>
      <c r="L11" s="3">
        <v>37.299999999999997</v>
      </c>
      <c r="M11" s="3">
        <v>23.4</v>
      </c>
      <c r="N11" s="3">
        <v>30.5</v>
      </c>
      <c r="O11" s="3">
        <v>28.9</v>
      </c>
      <c r="P11" s="3">
        <v>18.2</v>
      </c>
      <c r="R11" s="4" t="s">
        <v>20</v>
      </c>
      <c r="S11" s="1">
        <f>CORREL($E10:$E261,C10:C261)</f>
        <v>0.61291559769237092</v>
      </c>
      <c r="T11" s="1">
        <f t="shared" ref="T11:AF11" si="2">CORREL($E10:$E261,D10:D261)</f>
        <v>-1.2746094264503587E-2</v>
      </c>
      <c r="U11" s="1">
        <f t="shared" si="2"/>
        <v>1.0000000000000002</v>
      </c>
      <c r="V11" s="1">
        <f t="shared" si="2"/>
        <v>0.48688799671464156</v>
      </c>
      <c r="W11" s="1">
        <f t="shared" si="2"/>
        <v>0.83071621767356052</v>
      </c>
      <c r="X11" s="1">
        <f t="shared" si="2"/>
        <v>0.89419051592246501</v>
      </c>
      <c r="Y11" s="1">
        <f t="shared" si="2"/>
        <v>0.88799494129762824</v>
      </c>
      <c r="Z11" s="1">
        <f t="shared" si="2"/>
        <v>0.94088412491904228</v>
      </c>
      <c r="AA11" s="1">
        <f t="shared" si="2"/>
        <v>0.86869353694402718</v>
      </c>
      <c r="AB11" s="1">
        <f t="shared" si="2"/>
        <v>0.85316738501197342</v>
      </c>
      <c r="AC11" s="1">
        <f t="shared" si="2"/>
        <v>0.75183532696245736</v>
      </c>
      <c r="AD11" s="1">
        <f t="shared" si="2"/>
        <v>0.80041593310698522</v>
      </c>
      <c r="AE11" s="1">
        <f t="shared" si="2"/>
        <v>0.63030143346205725</v>
      </c>
      <c r="AF11" s="1">
        <f t="shared" si="2"/>
        <v>0.7297748935252979</v>
      </c>
    </row>
    <row r="12" spans="1:32" x14ac:dyDescent="0.25">
      <c r="A12" s="1">
        <v>3</v>
      </c>
      <c r="B12" s="3">
        <v>1.0414000000000001</v>
      </c>
      <c r="C12" s="3">
        <v>25.3</v>
      </c>
      <c r="D12" s="3">
        <v>22</v>
      </c>
      <c r="E12" s="3">
        <v>154</v>
      </c>
      <c r="F12" s="3">
        <v>66.25</v>
      </c>
      <c r="G12" s="3">
        <v>34</v>
      </c>
      <c r="H12" s="3">
        <v>95.8</v>
      </c>
      <c r="I12" s="3">
        <v>87.9</v>
      </c>
      <c r="J12" s="3">
        <v>99.2</v>
      </c>
      <c r="K12" s="3">
        <v>59.6</v>
      </c>
      <c r="L12" s="3">
        <v>38.9</v>
      </c>
      <c r="M12" s="3">
        <v>24</v>
      </c>
      <c r="N12" s="3">
        <v>28.8</v>
      </c>
      <c r="O12" s="3">
        <v>25.2</v>
      </c>
      <c r="P12" s="3">
        <v>16.600000000000001</v>
      </c>
      <c r="R12" s="4" t="s">
        <v>21</v>
      </c>
      <c r="S12" s="1">
        <f>CORREL($F10:$F261,C10:C261)</f>
        <v>-2.5552229960578848E-2</v>
      </c>
      <c r="T12" s="1">
        <f t="shared" ref="T12:AF12" si="3">CORREL($F10:$F261,D10:D261)</f>
        <v>-0.24521232577952909</v>
      </c>
      <c r="U12" s="1">
        <f t="shared" si="3"/>
        <v>0.48688799671464156</v>
      </c>
      <c r="V12" s="1">
        <f t="shared" si="3"/>
        <v>0.99999999999999989</v>
      </c>
      <c r="W12" s="1">
        <f t="shared" si="3"/>
        <v>0.32114085122623787</v>
      </c>
      <c r="X12" s="1">
        <f t="shared" si="3"/>
        <v>0.22682861065428239</v>
      </c>
      <c r="Y12" s="1">
        <f t="shared" si="3"/>
        <v>0.18976623135920384</v>
      </c>
      <c r="Z12" s="1">
        <f t="shared" si="3"/>
        <v>0.37210602107822838</v>
      </c>
      <c r="AA12" s="1">
        <f t="shared" si="3"/>
        <v>0.33855758227198968</v>
      </c>
      <c r="AB12" s="1">
        <f t="shared" si="3"/>
        <v>0.50050051546086249</v>
      </c>
      <c r="AC12" s="1">
        <f t="shared" si="3"/>
        <v>0.46921334770030215</v>
      </c>
      <c r="AD12" s="1">
        <f t="shared" si="3"/>
        <v>0.31850749237541437</v>
      </c>
      <c r="AE12" s="1">
        <f t="shared" si="3"/>
        <v>0.32202733596879701</v>
      </c>
      <c r="AF12" s="1">
        <f t="shared" si="3"/>
        <v>0.3977795977183462</v>
      </c>
    </row>
    <row r="13" spans="1:32" x14ac:dyDescent="0.25">
      <c r="A13" s="1">
        <v>4</v>
      </c>
      <c r="B13" s="3">
        <v>1.0750999999999999</v>
      </c>
      <c r="C13" s="3">
        <v>10.4</v>
      </c>
      <c r="D13" s="3">
        <v>26</v>
      </c>
      <c r="E13" s="3">
        <v>184.75</v>
      </c>
      <c r="F13" s="3">
        <v>72.25</v>
      </c>
      <c r="G13" s="3">
        <v>37.4</v>
      </c>
      <c r="H13" s="3">
        <v>101.8</v>
      </c>
      <c r="I13" s="3">
        <v>86.4</v>
      </c>
      <c r="J13" s="3">
        <v>101.2</v>
      </c>
      <c r="K13" s="3">
        <v>60.1</v>
      </c>
      <c r="L13" s="3">
        <v>37.299999999999997</v>
      </c>
      <c r="M13" s="3">
        <v>22.8</v>
      </c>
      <c r="N13" s="3">
        <v>32.4</v>
      </c>
      <c r="O13" s="3">
        <v>29.4</v>
      </c>
      <c r="P13" s="3">
        <v>18.2</v>
      </c>
      <c r="R13" s="4" t="s">
        <v>22</v>
      </c>
      <c r="S13" s="1">
        <f>CORREL($G10:$G261,C10:C261)</f>
        <v>0.49071562231860893</v>
      </c>
      <c r="T13" s="1">
        <f t="shared" ref="T13:AF13" si="4">CORREL($G10:$G261,D10:D261)</f>
        <v>0.11350518661684766</v>
      </c>
      <c r="U13" s="1">
        <f t="shared" si="4"/>
        <v>0.83071621767356052</v>
      </c>
      <c r="V13" s="1">
        <f t="shared" si="4"/>
        <v>0.32114085122623787</v>
      </c>
      <c r="W13" s="1">
        <f t="shared" si="4"/>
        <v>1.0000000000000002</v>
      </c>
      <c r="X13" s="1">
        <f t="shared" si="4"/>
        <v>0.78483504584590724</v>
      </c>
      <c r="Y13" s="1">
        <f t="shared" si="4"/>
        <v>0.75407736547980464</v>
      </c>
      <c r="Z13" s="1">
        <f t="shared" si="4"/>
        <v>0.73495787755416975</v>
      </c>
      <c r="AA13" s="1">
        <f t="shared" si="4"/>
        <v>0.69569733795679289</v>
      </c>
      <c r="AB13" s="1">
        <f t="shared" si="4"/>
        <v>0.67240497849003589</v>
      </c>
      <c r="AC13" s="1">
        <f t="shared" si="4"/>
        <v>0.58798136597818718</v>
      </c>
      <c r="AD13" s="1">
        <f t="shared" si="4"/>
        <v>0.73114592012516111</v>
      </c>
      <c r="AE13" s="1">
        <f t="shared" si="4"/>
        <v>0.62366026681903475</v>
      </c>
      <c r="AF13" s="1">
        <f t="shared" si="4"/>
        <v>0.74482639917882887</v>
      </c>
    </row>
    <row r="14" spans="1:32" x14ac:dyDescent="0.25">
      <c r="A14" s="1">
        <v>5</v>
      </c>
      <c r="B14" s="3">
        <v>1.034</v>
      </c>
      <c r="C14" s="3">
        <v>28.7</v>
      </c>
      <c r="D14" s="3">
        <v>24</v>
      </c>
      <c r="E14" s="3">
        <v>184.25</v>
      </c>
      <c r="F14" s="3">
        <v>71.25</v>
      </c>
      <c r="G14" s="3">
        <v>34.4</v>
      </c>
      <c r="H14" s="3">
        <v>97.3</v>
      </c>
      <c r="I14" s="3">
        <v>100</v>
      </c>
      <c r="J14" s="3">
        <v>101.9</v>
      </c>
      <c r="K14" s="3">
        <v>63.2</v>
      </c>
      <c r="L14" s="3">
        <v>42.2</v>
      </c>
      <c r="M14" s="3">
        <v>24</v>
      </c>
      <c r="N14" s="3">
        <v>32.200000000000003</v>
      </c>
      <c r="O14" s="3">
        <v>27.7</v>
      </c>
      <c r="P14" s="3">
        <v>17.7</v>
      </c>
      <c r="R14" s="4" t="s">
        <v>23</v>
      </c>
      <c r="S14" s="1">
        <f>CORREL($H10:$H261,C10:C261)</f>
        <v>0.70294699360237811</v>
      </c>
      <c r="T14" s="1">
        <f t="shared" ref="T14:AF14" si="5">CORREL($H10:$H261,D10:D261)</f>
        <v>0.17644967530333175</v>
      </c>
      <c r="U14" s="1">
        <f t="shared" si="5"/>
        <v>0.89419051592246501</v>
      </c>
      <c r="V14" s="1">
        <f t="shared" si="5"/>
        <v>0.22682861065428239</v>
      </c>
      <c r="W14" s="1">
        <f t="shared" si="5"/>
        <v>0.78483504584590724</v>
      </c>
      <c r="X14" s="1">
        <f t="shared" si="5"/>
        <v>1.0000000000000002</v>
      </c>
      <c r="Y14" s="1">
        <f t="shared" si="5"/>
        <v>0.91582766985467789</v>
      </c>
      <c r="Z14" s="1">
        <f t="shared" si="5"/>
        <v>0.82941991879991428</v>
      </c>
      <c r="AA14" s="1">
        <f t="shared" si="5"/>
        <v>0.729858551514321</v>
      </c>
      <c r="AB14" s="1">
        <f t="shared" si="5"/>
        <v>0.7194963963098886</v>
      </c>
      <c r="AC14" s="1">
        <f t="shared" si="5"/>
        <v>0.59256229317608511</v>
      </c>
      <c r="AD14" s="1">
        <f t="shared" si="5"/>
        <v>0.72790748111397852</v>
      </c>
      <c r="AE14" s="1">
        <f t="shared" si="5"/>
        <v>0.58017273079618858</v>
      </c>
      <c r="AF14" s="1">
        <f t="shared" si="5"/>
        <v>0.66016232297702448</v>
      </c>
    </row>
    <row r="15" spans="1:32" x14ac:dyDescent="0.25">
      <c r="A15" s="1">
        <v>6</v>
      </c>
      <c r="B15" s="3">
        <v>1.0511999999999999</v>
      </c>
      <c r="C15" s="3">
        <v>20.9</v>
      </c>
      <c r="D15" s="3">
        <v>24</v>
      </c>
      <c r="E15" s="3">
        <v>210.25</v>
      </c>
      <c r="F15" s="3">
        <v>74.75</v>
      </c>
      <c r="G15" s="3">
        <v>39</v>
      </c>
      <c r="H15" s="3">
        <v>104.5</v>
      </c>
      <c r="I15" s="3">
        <v>94.4</v>
      </c>
      <c r="J15" s="3">
        <v>107.8</v>
      </c>
      <c r="K15" s="3">
        <v>66</v>
      </c>
      <c r="L15" s="3">
        <v>42</v>
      </c>
      <c r="M15" s="3">
        <v>25.6</v>
      </c>
      <c r="N15" s="3">
        <v>35.700000000000003</v>
      </c>
      <c r="O15" s="3">
        <v>30.6</v>
      </c>
      <c r="P15" s="3">
        <v>18.8</v>
      </c>
      <c r="R15" s="4" t="s">
        <v>24</v>
      </c>
      <c r="S15" s="1">
        <f>CORREL($I10:$I261,C10:C261)</f>
        <v>0.81403228051245413</v>
      </c>
      <c r="T15" s="1">
        <f t="shared" ref="T15:AF15" si="6">CORREL($I10:$I261,D10:D261)</f>
        <v>0.23040941555317784</v>
      </c>
      <c r="U15" s="1">
        <f t="shared" si="6"/>
        <v>0.88799494129762824</v>
      </c>
      <c r="V15" s="1">
        <f t="shared" si="6"/>
        <v>0.18976623135920384</v>
      </c>
      <c r="W15" s="1">
        <f t="shared" si="6"/>
        <v>0.75407736547980464</v>
      </c>
      <c r="X15" s="1">
        <f t="shared" si="6"/>
        <v>0.91582766985467789</v>
      </c>
      <c r="Y15" s="1">
        <f t="shared" si="6"/>
        <v>0.99999999999999989</v>
      </c>
      <c r="Z15" s="1">
        <f t="shared" si="6"/>
        <v>0.87406618064727226</v>
      </c>
      <c r="AA15" s="1">
        <f t="shared" si="6"/>
        <v>0.76662392682762426</v>
      </c>
      <c r="AB15" s="1">
        <f t="shared" si="6"/>
        <v>0.73717887922864778</v>
      </c>
      <c r="AC15" s="1">
        <f t="shared" si="6"/>
        <v>0.5666402343135778</v>
      </c>
      <c r="AD15" s="1">
        <f t="shared" si="6"/>
        <v>0.68498271607653394</v>
      </c>
      <c r="AE15" s="1">
        <f t="shared" si="6"/>
        <v>0.50331608652321724</v>
      </c>
      <c r="AF15" s="1">
        <f t="shared" si="6"/>
        <v>0.61983242797397586</v>
      </c>
    </row>
    <row r="16" spans="1:32" x14ac:dyDescent="0.25">
      <c r="A16" s="1">
        <v>7</v>
      </c>
      <c r="B16" s="3">
        <v>1.0548999999999999</v>
      </c>
      <c r="C16" s="3">
        <v>19.2</v>
      </c>
      <c r="D16" s="3">
        <v>26</v>
      </c>
      <c r="E16" s="3">
        <v>181</v>
      </c>
      <c r="F16" s="3">
        <v>69.75</v>
      </c>
      <c r="G16" s="3">
        <v>36.4</v>
      </c>
      <c r="H16" s="3">
        <v>105.1</v>
      </c>
      <c r="I16" s="3">
        <v>90.7</v>
      </c>
      <c r="J16" s="3">
        <v>100.3</v>
      </c>
      <c r="K16" s="3">
        <v>58.4</v>
      </c>
      <c r="L16" s="3">
        <v>38.299999999999997</v>
      </c>
      <c r="M16" s="3">
        <v>22.9</v>
      </c>
      <c r="N16" s="3">
        <v>31.9</v>
      </c>
      <c r="O16" s="3">
        <v>27.8</v>
      </c>
      <c r="P16" s="3">
        <v>17.7</v>
      </c>
      <c r="R16" s="4" t="s">
        <v>25</v>
      </c>
      <c r="S16" s="1">
        <f>CORREL($J10:$J261,C10:C261)</f>
        <v>0.62566890698757749</v>
      </c>
      <c r="T16" s="1">
        <f t="shared" ref="T16:AF16" si="7">CORREL($J10:$J261,D10:D261)</f>
        <v>-5.0332119975512825E-2</v>
      </c>
      <c r="U16" s="1">
        <f t="shared" si="7"/>
        <v>0.94088412491904228</v>
      </c>
      <c r="V16" s="1">
        <f t="shared" si="7"/>
        <v>0.37210602107822838</v>
      </c>
      <c r="W16" s="1">
        <f t="shared" si="7"/>
        <v>0.73495787755416975</v>
      </c>
      <c r="X16" s="1">
        <f t="shared" si="7"/>
        <v>0.82941991879991428</v>
      </c>
      <c r="Y16" s="1">
        <f t="shared" si="7"/>
        <v>0.87406618064727226</v>
      </c>
      <c r="Z16" s="1">
        <f t="shared" si="7"/>
        <v>1</v>
      </c>
      <c r="AA16" s="1">
        <f t="shared" si="7"/>
        <v>0.89640979451754899</v>
      </c>
      <c r="AB16" s="1">
        <f t="shared" si="7"/>
        <v>0.82347262063595117</v>
      </c>
      <c r="AC16" s="1">
        <f t="shared" si="7"/>
        <v>0.69142748795901843</v>
      </c>
      <c r="AD16" s="1">
        <f t="shared" si="7"/>
        <v>0.73927251560704366</v>
      </c>
      <c r="AE16" s="1">
        <f t="shared" si="7"/>
        <v>0.5450141195119117</v>
      </c>
      <c r="AF16" s="1">
        <f t="shared" si="7"/>
        <v>0.63008954391930105</v>
      </c>
    </row>
    <row r="17" spans="1:32" x14ac:dyDescent="0.25">
      <c r="A17" s="1">
        <v>8</v>
      </c>
      <c r="B17" s="3">
        <v>1.0704</v>
      </c>
      <c r="C17" s="3">
        <v>12.4</v>
      </c>
      <c r="D17" s="3">
        <v>25</v>
      </c>
      <c r="E17" s="3">
        <v>176</v>
      </c>
      <c r="F17" s="3">
        <v>72.5</v>
      </c>
      <c r="G17" s="3">
        <v>37.799999999999997</v>
      </c>
      <c r="H17" s="3">
        <v>99.6</v>
      </c>
      <c r="I17" s="3">
        <v>88.5</v>
      </c>
      <c r="J17" s="3">
        <v>97.1</v>
      </c>
      <c r="K17" s="3">
        <v>60</v>
      </c>
      <c r="L17" s="3">
        <v>39.4</v>
      </c>
      <c r="M17" s="3">
        <v>23.2</v>
      </c>
      <c r="N17" s="3">
        <v>30.5</v>
      </c>
      <c r="O17" s="3">
        <v>29</v>
      </c>
      <c r="P17" s="3">
        <v>18.8</v>
      </c>
      <c r="R17" s="4" t="s">
        <v>26</v>
      </c>
      <c r="S17" s="1">
        <f>CORREL($K10:$K261,C10:C261)</f>
        <v>0.5613187335248514</v>
      </c>
      <c r="T17" s="1">
        <f t="shared" ref="T17:AF17" si="8">CORREL($K10:$K261,D10:D261)</f>
        <v>-0.20009575708280078</v>
      </c>
      <c r="U17" s="1">
        <f t="shared" si="8"/>
        <v>0.86869353694402718</v>
      </c>
      <c r="V17" s="1">
        <f t="shared" si="8"/>
        <v>0.33855758227198968</v>
      </c>
      <c r="W17" s="1">
        <f t="shared" si="8"/>
        <v>0.69569733795679289</v>
      </c>
      <c r="X17" s="1">
        <f t="shared" si="8"/>
        <v>0.729858551514321</v>
      </c>
      <c r="Y17" s="1">
        <f t="shared" si="8"/>
        <v>0.76662392682762426</v>
      </c>
      <c r="Z17" s="1">
        <f t="shared" si="8"/>
        <v>0.89640979451754899</v>
      </c>
      <c r="AA17" s="1">
        <f t="shared" si="8"/>
        <v>0.99999999999999989</v>
      </c>
      <c r="AB17" s="1">
        <f t="shared" si="8"/>
        <v>0.79917030433627734</v>
      </c>
      <c r="AC17" s="1">
        <f t="shared" si="8"/>
        <v>0.68962890021872214</v>
      </c>
      <c r="AD17" s="1">
        <f t="shared" si="8"/>
        <v>0.76147744651819482</v>
      </c>
      <c r="AE17" s="1">
        <f t="shared" si="8"/>
        <v>0.56684217899874045</v>
      </c>
      <c r="AF17" s="1">
        <f t="shared" si="8"/>
        <v>0.55868478005465361</v>
      </c>
    </row>
    <row r="18" spans="1:32" x14ac:dyDescent="0.25">
      <c r="A18" s="1">
        <v>9</v>
      </c>
      <c r="B18" s="3">
        <v>1.0900000000000001</v>
      </c>
      <c r="C18" s="3">
        <v>4.0999999999999996</v>
      </c>
      <c r="D18" s="3">
        <v>25</v>
      </c>
      <c r="E18" s="3">
        <v>191</v>
      </c>
      <c r="F18" s="3">
        <v>74</v>
      </c>
      <c r="G18" s="3">
        <v>38.1</v>
      </c>
      <c r="H18" s="3">
        <v>100.9</v>
      </c>
      <c r="I18" s="3">
        <v>82.5</v>
      </c>
      <c r="J18" s="3">
        <v>99.9</v>
      </c>
      <c r="K18" s="3">
        <v>62.9</v>
      </c>
      <c r="L18" s="3">
        <v>38.299999999999997</v>
      </c>
      <c r="M18" s="3">
        <v>23.8</v>
      </c>
      <c r="N18" s="3">
        <v>35.9</v>
      </c>
      <c r="O18" s="3">
        <v>31.1</v>
      </c>
      <c r="P18" s="3">
        <v>18.2</v>
      </c>
      <c r="R18" s="4" t="s">
        <v>27</v>
      </c>
      <c r="S18" s="1">
        <f>CORREL($L10:$L261,C10:C261)</f>
        <v>0.50853826933643664</v>
      </c>
      <c r="T18" s="1">
        <f t="shared" ref="T18:AF18" si="9">CORREL($L10:$L261,D10:D261)</f>
        <v>1.7515686622827799E-2</v>
      </c>
      <c r="U18" s="1">
        <f t="shared" si="9"/>
        <v>0.85316738501197342</v>
      </c>
      <c r="V18" s="1">
        <f t="shared" si="9"/>
        <v>0.50050051546086249</v>
      </c>
      <c r="W18" s="1">
        <f t="shared" si="9"/>
        <v>0.67240497849003589</v>
      </c>
      <c r="X18" s="1">
        <f t="shared" si="9"/>
        <v>0.7194963963098886</v>
      </c>
      <c r="Y18" s="1">
        <f t="shared" si="9"/>
        <v>0.73717887922864778</v>
      </c>
      <c r="Z18" s="1">
        <f t="shared" si="9"/>
        <v>0.82347262063595117</v>
      </c>
      <c r="AA18" s="1">
        <f t="shared" si="9"/>
        <v>0.79917030433627734</v>
      </c>
      <c r="AB18" s="1">
        <f t="shared" si="9"/>
        <v>1.0000000000000002</v>
      </c>
      <c r="AC18" s="1">
        <f t="shared" si="9"/>
        <v>0.74878571846973441</v>
      </c>
      <c r="AD18" s="1">
        <f t="shared" si="9"/>
        <v>0.67870883302828777</v>
      </c>
      <c r="AE18" s="1">
        <f t="shared" si="9"/>
        <v>0.55589819089515335</v>
      </c>
      <c r="AF18" s="1">
        <f t="shared" si="9"/>
        <v>0.66450728711060847</v>
      </c>
    </row>
    <row r="19" spans="1:32" x14ac:dyDescent="0.25">
      <c r="A19" s="1">
        <v>10</v>
      </c>
      <c r="B19" s="3">
        <v>1.0722</v>
      </c>
      <c r="C19" s="3">
        <v>11.7</v>
      </c>
      <c r="D19" s="3">
        <v>23</v>
      </c>
      <c r="E19" s="3">
        <v>198.25</v>
      </c>
      <c r="F19" s="3">
        <v>73.5</v>
      </c>
      <c r="G19" s="3">
        <v>42.1</v>
      </c>
      <c r="H19" s="3">
        <v>99.6</v>
      </c>
      <c r="I19" s="3">
        <v>88.6</v>
      </c>
      <c r="J19" s="3">
        <v>104.1</v>
      </c>
      <c r="K19" s="3">
        <v>63.1</v>
      </c>
      <c r="L19" s="3">
        <v>41.7</v>
      </c>
      <c r="M19" s="3">
        <v>25</v>
      </c>
      <c r="N19" s="3">
        <v>35.6</v>
      </c>
      <c r="O19" s="3">
        <v>30</v>
      </c>
      <c r="P19" s="3">
        <v>19.2</v>
      </c>
      <c r="R19" s="4" t="s">
        <v>28</v>
      </c>
      <c r="S19" s="1">
        <f>CORREL($M10:$M261,C10:C261)</f>
        <v>0.32155180096560521</v>
      </c>
      <c r="T19" s="1">
        <f t="shared" ref="T19:AF19" si="10">CORREL($M10:$M261,D10:D261)</f>
        <v>-0.14809290139852951</v>
      </c>
      <c r="U19" s="1">
        <f t="shared" si="10"/>
        <v>0.75183532696245736</v>
      </c>
      <c r="V19" s="1">
        <f t="shared" si="10"/>
        <v>0.46921334770030215</v>
      </c>
      <c r="W19" s="1">
        <f t="shared" si="10"/>
        <v>0.58798136597818718</v>
      </c>
      <c r="X19" s="1">
        <f t="shared" si="10"/>
        <v>0.59256229317608511</v>
      </c>
      <c r="Y19" s="1">
        <f t="shared" si="10"/>
        <v>0.5666402343135778</v>
      </c>
      <c r="Z19" s="1">
        <f t="shared" si="10"/>
        <v>0.69142748795901843</v>
      </c>
      <c r="AA19" s="1">
        <f t="shared" si="10"/>
        <v>0.68962890021872214</v>
      </c>
      <c r="AB19" s="1">
        <f t="shared" si="10"/>
        <v>0.74878571846973441</v>
      </c>
      <c r="AC19" s="1">
        <f t="shared" si="10"/>
        <v>1</v>
      </c>
      <c r="AD19" s="1">
        <f t="shared" si="10"/>
        <v>0.58390226009299318</v>
      </c>
      <c r="AE19" s="1">
        <f t="shared" si="10"/>
        <v>0.53469174265978781</v>
      </c>
      <c r="AF19" s="1">
        <f t="shared" si="10"/>
        <v>0.68146120769276497</v>
      </c>
    </row>
    <row r="20" spans="1:32" x14ac:dyDescent="0.25">
      <c r="A20" s="1">
        <v>11</v>
      </c>
      <c r="B20" s="3">
        <v>1.083</v>
      </c>
      <c r="C20" s="3">
        <v>7.1</v>
      </c>
      <c r="D20" s="3">
        <v>26</v>
      </c>
      <c r="E20" s="3">
        <v>186.25</v>
      </c>
      <c r="F20" s="3">
        <v>74.5</v>
      </c>
      <c r="G20" s="3">
        <v>38.5</v>
      </c>
      <c r="H20" s="3">
        <v>101.5</v>
      </c>
      <c r="I20" s="3">
        <v>83.6</v>
      </c>
      <c r="J20" s="3">
        <v>98.2</v>
      </c>
      <c r="K20" s="3">
        <v>59.7</v>
      </c>
      <c r="L20" s="3">
        <v>39.700000000000003</v>
      </c>
      <c r="M20" s="3">
        <v>25.2</v>
      </c>
      <c r="N20" s="3">
        <v>32.799999999999997</v>
      </c>
      <c r="O20" s="3">
        <v>29.4</v>
      </c>
      <c r="P20" s="3">
        <v>18.5</v>
      </c>
      <c r="R20" s="4" t="s">
        <v>29</v>
      </c>
      <c r="S20" s="1">
        <f>CORREL($N10:$N261,C10:C261)</f>
        <v>0.49358919144941366</v>
      </c>
      <c r="T20" s="1">
        <f t="shared" ref="T20:AF20" si="11">CORREL($N10:$N261,D10:D261)</f>
        <v>-4.1162119732468395E-2</v>
      </c>
      <c r="U20" s="1">
        <f t="shared" si="11"/>
        <v>0.80041593310698522</v>
      </c>
      <c r="V20" s="1">
        <f t="shared" si="11"/>
        <v>0.31850749237541437</v>
      </c>
      <c r="W20" s="1">
        <f t="shared" si="11"/>
        <v>0.73114592012516111</v>
      </c>
      <c r="X20" s="1">
        <f t="shared" si="11"/>
        <v>0.72790748111397852</v>
      </c>
      <c r="Y20" s="1">
        <f t="shared" si="11"/>
        <v>0.68498271607653394</v>
      </c>
      <c r="Z20" s="1">
        <f t="shared" si="11"/>
        <v>0.73927251560704366</v>
      </c>
      <c r="AA20" s="1">
        <f t="shared" si="11"/>
        <v>0.76147744651819482</v>
      </c>
      <c r="AB20" s="1">
        <f t="shared" si="11"/>
        <v>0.67870883302828777</v>
      </c>
      <c r="AC20" s="1">
        <f t="shared" si="11"/>
        <v>0.58390226009299318</v>
      </c>
      <c r="AD20" s="1">
        <f t="shared" si="11"/>
        <v>1</v>
      </c>
      <c r="AE20" s="1">
        <f t="shared" si="11"/>
        <v>0.67825513068506793</v>
      </c>
      <c r="AF20" s="1">
        <f t="shared" si="11"/>
        <v>0.6321264233196815</v>
      </c>
    </row>
    <row r="21" spans="1:32" x14ac:dyDescent="0.25">
      <c r="A21" s="1">
        <v>12</v>
      </c>
      <c r="B21" s="3">
        <v>1.0811999999999999</v>
      </c>
      <c r="C21" s="3">
        <v>7.8</v>
      </c>
      <c r="D21" s="3">
        <v>27</v>
      </c>
      <c r="E21" s="3">
        <v>216</v>
      </c>
      <c r="F21" s="3">
        <v>76</v>
      </c>
      <c r="G21" s="3">
        <v>39.4</v>
      </c>
      <c r="H21" s="3">
        <v>103.6</v>
      </c>
      <c r="I21" s="3">
        <v>90.9</v>
      </c>
      <c r="J21" s="3">
        <v>107.7</v>
      </c>
      <c r="K21" s="3">
        <v>66.2</v>
      </c>
      <c r="L21" s="3">
        <v>39.200000000000003</v>
      </c>
      <c r="M21" s="3">
        <v>25.9</v>
      </c>
      <c r="N21" s="3">
        <v>37.200000000000003</v>
      </c>
      <c r="O21" s="3">
        <v>30.2</v>
      </c>
      <c r="P21" s="3">
        <v>19</v>
      </c>
      <c r="R21" s="4" t="s">
        <v>30</v>
      </c>
      <c r="S21" s="1">
        <f>CORREL($O10:$O261,C10:C261)</f>
        <v>0.36223617498414046</v>
      </c>
      <c r="T21" s="1">
        <f t="shared" ref="T21:AF21" si="12">CORREL($O10:$O261,D10:D261)</f>
        <v>-8.5055551525450648E-2</v>
      </c>
      <c r="U21" s="1">
        <f t="shared" si="12"/>
        <v>0.63030143346205725</v>
      </c>
      <c r="V21" s="1">
        <f t="shared" si="12"/>
        <v>0.32202733596879701</v>
      </c>
      <c r="W21" s="1">
        <f t="shared" si="12"/>
        <v>0.62366026681903475</v>
      </c>
      <c r="X21" s="1">
        <f t="shared" si="12"/>
        <v>0.58017273079618858</v>
      </c>
      <c r="Y21" s="1">
        <f t="shared" si="12"/>
        <v>0.50331608652321724</v>
      </c>
      <c r="Z21" s="1">
        <f t="shared" si="12"/>
        <v>0.5450141195119117</v>
      </c>
      <c r="AA21" s="1">
        <f t="shared" si="12"/>
        <v>0.56684217899874045</v>
      </c>
      <c r="AB21" s="1">
        <f t="shared" si="12"/>
        <v>0.55589819089515335</v>
      </c>
      <c r="AC21" s="1">
        <f t="shared" si="12"/>
        <v>0.53469174265978781</v>
      </c>
      <c r="AD21" s="1">
        <f t="shared" si="12"/>
        <v>0.67825513068506793</v>
      </c>
      <c r="AE21" s="1">
        <f t="shared" si="12"/>
        <v>0.99999999999999978</v>
      </c>
      <c r="AF21" s="1">
        <f t="shared" si="12"/>
        <v>0.58558825053986807</v>
      </c>
    </row>
    <row r="22" spans="1:32" x14ac:dyDescent="0.25">
      <c r="A22" s="1">
        <v>13</v>
      </c>
      <c r="B22" s="3">
        <v>1.0512999999999999</v>
      </c>
      <c r="C22" s="3">
        <v>20.8</v>
      </c>
      <c r="D22" s="3">
        <v>32</v>
      </c>
      <c r="E22" s="3">
        <v>180.5</v>
      </c>
      <c r="F22" s="3">
        <v>69.5</v>
      </c>
      <c r="G22" s="3">
        <v>38.4</v>
      </c>
      <c r="H22" s="3">
        <v>102</v>
      </c>
      <c r="I22" s="3">
        <v>91.6</v>
      </c>
      <c r="J22" s="3">
        <v>103.9</v>
      </c>
      <c r="K22" s="3">
        <v>63.4</v>
      </c>
      <c r="L22" s="3">
        <v>38.299999999999997</v>
      </c>
      <c r="M22" s="3">
        <v>21.5</v>
      </c>
      <c r="N22" s="3">
        <v>32.5</v>
      </c>
      <c r="O22" s="3">
        <v>28.6</v>
      </c>
      <c r="P22" s="3">
        <v>17.7</v>
      </c>
      <c r="R22" s="4" t="s">
        <v>31</v>
      </c>
      <c r="S22" s="1">
        <f>CORREL($P10:$P261,C10:C261)</f>
        <v>0.34655882083156175</v>
      </c>
      <c r="T22" s="1">
        <f t="shared" ref="T22:AF22" si="13">CORREL($P10:$P261,D10:D261)</f>
        <v>0.21353061527457076</v>
      </c>
      <c r="U22" s="1">
        <f t="shared" si="13"/>
        <v>0.7297748935252979</v>
      </c>
      <c r="V22" s="1">
        <f t="shared" si="13"/>
        <v>0.3977795977183462</v>
      </c>
      <c r="W22" s="1">
        <f t="shared" si="13"/>
        <v>0.74482639917882887</v>
      </c>
      <c r="X22" s="1">
        <f t="shared" si="13"/>
        <v>0.66016232297702448</v>
      </c>
      <c r="Y22" s="1">
        <f t="shared" si="13"/>
        <v>0.61983242797397586</v>
      </c>
      <c r="Z22" s="1">
        <f t="shared" si="13"/>
        <v>0.63008954391930105</v>
      </c>
      <c r="AA22" s="1">
        <f t="shared" si="13"/>
        <v>0.55868478005465361</v>
      </c>
      <c r="AB22" s="1">
        <f t="shared" si="13"/>
        <v>0.66450728711060847</v>
      </c>
      <c r="AC22" s="1">
        <f t="shared" si="13"/>
        <v>0.68146120769276497</v>
      </c>
      <c r="AD22" s="1">
        <f t="shared" si="13"/>
        <v>0.6321264233196815</v>
      </c>
      <c r="AE22" s="1">
        <f t="shared" si="13"/>
        <v>0.58558825053986807</v>
      </c>
      <c r="AF22" s="1">
        <f t="shared" si="13"/>
        <v>1</v>
      </c>
    </row>
    <row r="23" spans="1:32" x14ac:dyDescent="0.25">
      <c r="A23" s="1">
        <v>14</v>
      </c>
      <c r="B23" s="3">
        <v>1.0505</v>
      </c>
      <c r="C23" s="3">
        <v>21.2</v>
      </c>
      <c r="D23" s="3">
        <v>30</v>
      </c>
      <c r="E23" s="3">
        <v>205.25</v>
      </c>
      <c r="F23" s="3">
        <v>71.25</v>
      </c>
      <c r="G23" s="3">
        <v>39.4</v>
      </c>
      <c r="H23" s="3">
        <v>104.1</v>
      </c>
      <c r="I23" s="3">
        <v>101.8</v>
      </c>
      <c r="J23" s="3">
        <v>108.6</v>
      </c>
      <c r="K23" s="3">
        <v>66</v>
      </c>
      <c r="L23" s="3">
        <v>41.5</v>
      </c>
      <c r="M23" s="3">
        <v>23.7</v>
      </c>
      <c r="N23" s="3">
        <v>36.9</v>
      </c>
      <c r="O23" s="3">
        <v>31.6</v>
      </c>
      <c r="P23" s="3">
        <v>18.8</v>
      </c>
      <c r="R23" s="2"/>
    </row>
    <row r="24" spans="1:32" x14ac:dyDescent="0.25">
      <c r="A24" s="1">
        <v>15</v>
      </c>
      <c r="B24" s="3">
        <v>1.0484</v>
      </c>
      <c r="C24" s="3">
        <v>22.1</v>
      </c>
      <c r="D24" s="3">
        <v>35</v>
      </c>
      <c r="E24" s="3">
        <v>187.75</v>
      </c>
      <c r="F24" s="3">
        <v>69.5</v>
      </c>
      <c r="G24" s="3">
        <v>40.5</v>
      </c>
      <c r="H24" s="3">
        <v>101.3</v>
      </c>
      <c r="I24" s="3">
        <v>96.4</v>
      </c>
      <c r="J24" s="3">
        <v>100.1</v>
      </c>
      <c r="K24" s="3">
        <v>69</v>
      </c>
      <c r="L24" s="3">
        <v>39</v>
      </c>
      <c r="M24" s="3">
        <v>23.1</v>
      </c>
      <c r="N24" s="3">
        <v>36.1</v>
      </c>
      <c r="O24" s="3">
        <v>30.5</v>
      </c>
      <c r="P24" s="3">
        <v>18.2</v>
      </c>
      <c r="R24" s="2"/>
    </row>
    <row r="25" spans="1:32" x14ac:dyDescent="0.25">
      <c r="A25" s="1">
        <v>16</v>
      </c>
      <c r="B25" s="3">
        <v>1.0511999999999999</v>
      </c>
      <c r="C25" s="3">
        <v>20.9</v>
      </c>
      <c r="D25" s="3">
        <v>35</v>
      </c>
      <c r="E25" s="3">
        <v>162.75</v>
      </c>
      <c r="F25" s="3">
        <v>66</v>
      </c>
      <c r="G25" s="3">
        <v>36.4</v>
      </c>
      <c r="H25" s="3">
        <v>99.1</v>
      </c>
      <c r="I25" s="3">
        <v>92.8</v>
      </c>
      <c r="J25" s="3">
        <v>99.2</v>
      </c>
      <c r="K25" s="3">
        <v>63.1</v>
      </c>
      <c r="L25" s="3">
        <v>38.700000000000003</v>
      </c>
      <c r="M25" s="3">
        <v>21.7</v>
      </c>
      <c r="N25" s="3">
        <v>31.1</v>
      </c>
      <c r="O25" s="3">
        <v>26.4</v>
      </c>
      <c r="P25" s="3">
        <v>16.899999999999999</v>
      </c>
    </row>
    <row r="26" spans="1:32" x14ac:dyDescent="0.25">
      <c r="A26" s="1">
        <v>17</v>
      </c>
      <c r="B26" s="3">
        <v>1.0333000000000001</v>
      </c>
      <c r="C26" s="3">
        <v>29</v>
      </c>
      <c r="D26" s="3">
        <v>34</v>
      </c>
      <c r="E26" s="3">
        <v>195.75</v>
      </c>
      <c r="F26" s="3">
        <v>71</v>
      </c>
      <c r="G26" s="3">
        <v>38.9</v>
      </c>
      <c r="H26" s="3">
        <v>101.9</v>
      </c>
      <c r="I26" s="3">
        <v>96.4</v>
      </c>
      <c r="J26" s="3">
        <v>105.2</v>
      </c>
      <c r="K26" s="3">
        <v>64.8</v>
      </c>
      <c r="L26" s="3">
        <v>40.799999999999997</v>
      </c>
      <c r="M26" s="3">
        <v>23.1</v>
      </c>
      <c r="N26" s="3">
        <v>36.200000000000003</v>
      </c>
      <c r="O26" s="3">
        <v>30.8</v>
      </c>
      <c r="P26" s="3">
        <v>17.3</v>
      </c>
    </row>
    <row r="27" spans="1:32" x14ac:dyDescent="0.25">
      <c r="A27" s="1">
        <v>18</v>
      </c>
      <c r="B27" s="3">
        <v>1.0468</v>
      </c>
      <c r="C27" s="3">
        <v>22.9</v>
      </c>
      <c r="D27" s="3">
        <v>32</v>
      </c>
      <c r="E27" s="3">
        <v>209.25</v>
      </c>
      <c r="F27" s="3">
        <v>71</v>
      </c>
      <c r="G27" s="3">
        <v>42.1</v>
      </c>
      <c r="H27" s="3">
        <v>107.6</v>
      </c>
      <c r="I27" s="3">
        <v>97.5</v>
      </c>
      <c r="J27" s="3">
        <v>107</v>
      </c>
      <c r="K27" s="3">
        <v>66.900000000000006</v>
      </c>
      <c r="L27" s="3">
        <v>40</v>
      </c>
      <c r="M27" s="3">
        <v>24.4</v>
      </c>
      <c r="N27" s="3">
        <v>38.200000000000003</v>
      </c>
      <c r="O27" s="3">
        <v>31.6</v>
      </c>
      <c r="P27" s="3">
        <v>19.3</v>
      </c>
    </row>
    <row r="28" spans="1:32" x14ac:dyDescent="0.25">
      <c r="A28" s="1">
        <v>19</v>
      </c>
      <c r="B28" s="3">
        <v>1.0622</v>
      </c>
      <c r="C28" s="3">
        <v>16</v>
      </c>
      <c r="D28" s="3">
        <v>28</v>
      </c>
      <c r="E28" s="3">
        <v>183.75</v>
      </c>
      <c r="F28" s="3">
        <v>67.75</v>
      </c>
      <c r="G28" s="3">
        <v>38</v>
      </c>
      <c r="H28" s="3">
        <v>106.8</v>
      </c>
      <c r="I28" s="3">
        <v>89.6</v>
      </c>
      <c r="J28" s="3">
        <v>102.4</v>
      </c>
      <c r="K28" s="3">
        <v>64.2</v>
      </c>
      <c r="L28" s="3">
        <v>38.700000000000003</v>
      </c>
      <c r="M28" s="3">
        <v>22.9</v>
      </c>
      <c r="N28" s="3">
        <v>37.200000000000003</v>
      </c>
      <c r="O28" s="3">
        <v>30.5</v>
      </c>
      <c r="P28" s="3">
        <v>18.5</v>
      </c>
    </row>
    <row r="29" spans="1:32" x14ac:dyDescent="0.25">
      <c r="A29" s="1">
        <v>20</v>
      </c>
      <c r="B29" s="3">
        <v>1.0609999999999999</v>
      </c>
      <c r="C29" s="3">
        <v>16.5</v>
      </c>
      <c r="D29" s="3">
        <v>33</v>
      </c>
      <c r="E29" s="3">
        <v>211.75</v>
      </c>
      <c r="F29" s="3">
        <v>73.5</v>
      </c>
      <c r="G29" s="3">
        <v>40</v>
      </c>
      <c r="H29" s="3">
        <v>106.2</v>
      </c>
      <c r="I29" s="3">
        <v>100.5</v>
      </c>
      <c r="J29" s="3">
        <v>109</v>
      </c>
      <c r="K29" s="3">
        <v>65.8</v>
      </c>
      <c r="L29" s="3">
        <v>40.6</v>
      </c>
      <c r="M29" s="3">
        <v>24</v>
      </c>
      <c r="N29" s="3">
        <v>37.1</v>
      </c>
      <c r="O29" s="3">
        <v>30.1</v>
      </c>
      <c r="P29" s="3">
        <v>18.2</v>
      </c>
    </row>
    <row r="30" spans="1:32" x14ac:dyDescent="0.25">
      <c r="A30" s="1">
        <v>21</v>
      </c>
      <c r="B30" s="3">
        <v>1.0550999999999999</v>
      </c>
      <c r="C30" s="3">
        <v>19.100000000000001</v>
      </c>
      <c r="D30" s="3">
        <v>28</v>
      </c>
      <c r="E30" s="3">
        <v>179</v>
      </c>
      <c r="F30" s="3">
        <v>68</v>
      </c>
      <c r="G30" s="3">
        <v>39.1</v>
      </c>
      <c r="H30" s="3">
        <v>103.3</v>
      </c>
      <c r="I30" s="3">
        <v>95.9</v>
      </c>
      <c r="J30" s="3">
        <v>104.9</v>
      </c>
      <c r="K30" s="3">
        <v>63.5</v>
      </c>
      <c r="L30" s="3">
        <v>38</v>
      </c>
      <c r="M30" s="3">
        <v>22.1</v>
      </c>
      <c r="N30" s="3">
        <v>32.5</v>
      </c>
      <c r="O30" s="3">
        <v>30.3</v>
      </c>
      <c r="P30" s="3">
        <v>18.399999999999999</v>
      </c>
    </row>
    <row r="31" spans="1:32" x14ac:dyDescent="0.25">
      <c r="A31" s="1">
        <v>22</v>
      </c>
      <c r="B31" s="3">
        <v>1.0640000000000001</v>
      </c>
      <c r="C31" s="3">
        <v>15.2</v>
      </c>
      <c r="D31" s="3">
        <v>28</v>
      </c>
      <c r="E31" s="3">
        <v>200.5</v>
      </c>
      <c r="F31" s="3">
        <v>69.75</v>
      </c>
      <c r="G31" s="3">
        <v>41.3</v>
      </c>
      <c r="H31" s="3">
        <v>111.4</v>
      </c>
      <c r="I31" s="3">
        <v>98.8</v>
      </c>
      <c r="J31" s="3">
        <v>104.8</v>
      </c>
      <c r="K31" s="3">
        <v>63.4</v>
      </c>
      <c r="L31" s="3">
        <v>40.6</v>
      </c>
      <c r="M31" s="3">
        <v>24.6</v>
      </c>
      <c r="N31" s="3">
        <v>33</v>
      </c>
      <c r="O31" s="3">
        <v>32.799999999999997</v>
      </c>
      <c r="P31" s="3">
        <v>19.899999999999999</v>
      </c>
    </row>
    <row r="32" spans="1:32" x14ac:dyDescent="0.25">
      <c r="A32" s="1">
        <v>23</v>
      </c>
      <c r="B32" s="3">
        <v>1.0630999999999999</v>
      </c>
      <c r="C32" s="3">
        <v>15.6</v>
      </c>
      <c r="D32" s="3">
        <v>31</v>
      </c>
      <c r="E32" s="3">
        <v>140.25</v>
      </c>
      <c r="F32" s="3">
        <v>68.25</v>
      </c>
      <c r="G32" s="3">
        <v>33.9</v>
      </c>
      <c r="H32" s="3">
        <v>86</v>
      </c>
      <c r="I32" s="3">
        <v>76.400000000000006</v>
      </c>
      <c r="J32" s="3">
        <v>94.6</v>
      </c>
      <c r="K32" s="3">
        <v>57.4</v>
      </c>
      <c r="L32" s="3">
        <v>35.299999999999997</v>
      </c>
      <c r="M32" s="3">
        <v>22.2</v>
      </c>
      <c r="N32" s="3">
        <v>27.9</v>
      </c>
      <c r="O32" s="3">
        <v>25.9</v>
      </c>
      <c r="P32" s="3">
        <v>16.7</v>
      </c>
    </row>
    <row r="33" spans="1:16" x14ac:dyDescent="0.25">
      <c r="A33" s="1">
        <v>24</v>
      </c>
      <c r="B33" s="3">
        <v>1.0584</v>
      </c>
      <c r="C33" s="3">
        <v>17.7</v>
      </c>
      <c r="D33" s="3">
        <v>32</v>
      </c>
      <c r="E33" s="3">
        <v>148.75</v>
      </c>
      <c r="F33" s="3">
        <v>70</v>
      </c>
      <c r="G33" s="3">
        <v>35.5</v>
      </c>
      <c r="H33" s="3">
        <v>86.7</v>
      </c>
      <c r="I33" s="3">
        <v>80</v>
      </c>
      <c r="J33" s="3">
        <v>93.4</v>
      </c>
      <c r="K33" s="3">
        <v>54.9</v>
      </c>
      <c r="L33" s="3">
        <v>36.200000000000003</v>
      </c>
      <c r="M33" s="3">
        <v>22.1</v>
      </c>
      <c r="N33" s="3">
        <v>29.8</v>
      </c>
      <c r="O33" s="3">
        <v>26.7</v>
      </c>
      <c r="P33" s="3">
        <v>17.100000000000001</v>
      </c>
    </row>
    <row r="34" spans="1:16" x14ac:dyDescent="0.25">
      <c r="A34" s="1">
        <v>25</v>
      </c>
      <c r="B34" s="3">
        <v>1.0668</v>
      </c>
      <c r="C34" s="3">
        <v>14</v>
      </c>
      <c r="D34" s="3">
        <v>28</v>
      </c>
      <c r="E34" s="3">
        <v>151.25</v>
      </c>
      <c r="F34" s="3">
        <v>67.75</v>
      </c>
      <c r="G34" s="3">
        <v>34.5</v>
      </c>
      <c r="H34" s="3">
        <v>90.2</v>
      </c>
      <c r="I34" s="3">
        <v>76.3</v>
      </c>
      <c r="J34" s="3">
        <v>95.8</v>
      </c>
      <c r="K34" s="3">
        <v>58.4</v>
      </c>
      <c r="L34" s="3">
        <v>35.5</v>
      </c>
      <c r="M34" s="3">
        <v>22.9</v>
      </c>
      <c r="N34" s="3">
        <v>31.1</v>
      </c>
      <c r="O34" s="3">
        <v>28</v>
      </c>
      <c r="P34" s="3">
        <v>17.600000000000001</v>
      </c>
    </row>
    <row r="35" spans="1:16" x14ac:dyDescent="0.25">
      <c r="A35" s="1">
        <v>26</v>
      </c>
      <c r="B35" s="3">
        <v>1.0911</v>
      </c>
      <c r="C35" s="3">
        <v>3.7</v>
      </c>
      <c r="D35" s="3">
        <v>27</v>
      </c>
      <c r="E35" s="3">
        <v>159.25</v>
      </c>
      <c r="F35" s="3">
        <v>71.5</v>
      </c>
      <c r="G35" s="3">
        <v>35.700000000000003</v>
      </c>
      <c r="H35" s="3">
        <v>89.6</v>
      </c>
      <c r="I35" s="3">
        <v>79.7</v>
      </c>
      <c r="J35" s="3">
        <v>96.5</v>
      </c>
      <c r="K35" s="3">
        <v>55</v>
      </c>
      <c r="L35" s="3">
        <v>36.700000000000003</v>
      </c>
      <c r="M35" s="3">
        <v>22.5</v>
      </c>
      <c r="N35" s="3">
        <v>29.9</v>
      </c>
      <c r="O35" s="3">
        <v>28.2</v>
      </c>
      <c r="P35" s="3">
        <v>17.7</v>
      </c>
    </row>
    <row r="36" spans="1:16" x14ac:dyDescent="0.25">
      <c r="A36" s="1">
        <v>27</v>
      </c>
      <c r="B36" s="3">
        <v>1.0810999999999999</v>
      </c>
      <c r="C36" s="3">
        <v>7.9</v>
      </c>
      <c r="D36" s="3">
        <v>34</v>
      </c>
      <c r="E36" s="3">
        <v>131.5</v>
      </c>
      <c r="F36" s="3">
        <v>67.5</v>
      </c>
      <c r="G36" s="3">
        <v>36.200000000000003</v>
      </c>
      <c r="H36" s="3">
        <v>88.6</v>
      </c>
      <c r="I36" s="3">
        <v>74.599999999999994</v>
      </c>
      <c r="J36" s="3">
        <v>85.3</v>
      </c>
      <c r="K36" s="3">
        <v>51.7</v>
      </c>
      <c r="L36" s="3">
        <v>34.700000000000003</v>
      </c>
      <c r="M36" s="3">
        <v>21.4</v>
      </c>
      <c r="N36" s="3">
        <v>28.7</v>
      </c>
      <c r="O36" s="3">
        <v>27</v>
      </c>
      <c r="P36" s="3">
        <v>16.5</v>
      </c>
    </row>
    <row r="37" spans="1:16" x14ac:dyDescent="0.25">
      <c r="A37" s="1">
        <v>28</v>
      </c>
      <c r="B37" s="3">
        <v>1.0468</v>
      </c>
      <c r="C37" s="3">
        <v>22.9</v>
      </c>
      <c r="D37" s="3">
        <v>31</v>
      </c>
      <c r="E37" s="3">
        <v>148</v>
      </c>
      <c r="F37" s="3">
        <v>67.5</v>
      </c>
      <c r="G37" s="3">
        <v>38.799999999999997</v>
      </c>
      <c r="H37" s="3">
        <v>97.4</v>
      </c>
      <c r="I37" s="3">
        <v>88.7</v>
      </c>
      <c r="J37" s="3">
        <v>94.7</v>
      </c>
      <c r="K37" s="3">
        <v>57.5</v>
      </c>
      <c r="L37" s="3">
        <v>36</v>
      </c>
      <c r="M37" s="3">
        <v>21</v>
      </c>
      <c r="N37" s="3">
        <v>29.2</v>
      </c>
      <c r="O37" s="3">
        <v>26.6</v>
      </c>
      <c r="P37" s="3">
        <v>17</v>
      </c>
    </row>
    <row r="38" spans="1:16" x14ac:dyDescent="0.25">
      <c r="A38" s="1">
        <v>29</v>
      </c>
      <c r="B38" s="3">
        <v>1.091</v>
      </c>
      <c r="C38" s="3">
        <v>3.7</v>
      </c>
      <c r="D38" s="3">
        <v>27</v>
      </c>
      <c r="E38" s="3">
        <v>133.25</v>
      </c>
      <c r="F38" s="3">
        <v>64.75</v>
      </c>
      <c r="G38" s="3">
        <v>36.4</v>
      </c>
      <c r="H38" s="3">
        <v>93.5</v>
      </c>
      <c r="I38" s="3">
        <v>73.900000000000006</v>
      </c>
      <c r="J38" s="3">
        <v>88.5</v>
      </c>
      <c r="K38" s="3">
        <v>50.1</v>
      </c>
      <c r="L38" s="3">
        <v>34.5</v>
      </c>
      <c r="M38" s="3">
        <v>21.3</v>
      </c>
      <c r="N38" s="3">
        <v>30.5</v>
      </c>
      <c r="O38" s="3">
        <v>27.9</v>
      </c>
      <c r="P38" s="3">
        <v>17.2</v>
      </c>
    </row>
    <row r="39" spans="1:16" x14ac:dyDescent="0.25">
      <c r="A39" s="1">
        <v>30</v>
      </c>
      <c r="B39" s="3">
        <v>1.079</v>
      </c>
      <c r="C39" s="3">
        <v>8.8000000000000007</v>
      </c>
      <c r="D39" s="3">
        <v>29</v>
      </c>
      <c r="E39" s="3">
        <v>160.75</v>
      </c>
      <c r="F39" s="3">
        <v>69</v>
      </c>
      <c r="G39" s="3">
        <v>36.700000000000003</v>
      </c>
      <c r="H39" s="3">
        <v>97.4</v>
      </c>
      <c r="I39" s="3">
        <v>83.5</v>
      </c>
      <c r="J39" s="3">
        <v>98.7</v>
      </c>
      <c r="K39" s="3">
        <v>58.9</v>
      </c>
      <c r="L39" s="3">
        <v>35.299999999999997</v>
      </c>
      <c r="M39" s="3">
        <v>22.6</v>
      </c>
      <c r="N39" s="3">
        <v>30.1</v>
      </c>
      <c r="O39" s="3">
        <v>26.7</v>
      </c>
      <c r="P39" s="3">
        <v>17.600000000000001</v>
      </c>
    </row>
    <row r="40" spans="1:16" x14ac:dyDescent="0.25">
      <c r="A40" s="1">
        <v>31</v>
      </c>
      <c r="B40" s="3">
        <v>1.0716000000000001</v>
      </c>
      <c r="C40" s="3">
        <v>11.9</v>
      </c>
      <c r="D40" s="3">
        <v>32</v>
      </c>
      <c r="E40" s="3">
        <v>182</v>
      </c>
      <c r="F40" s="3">
        <v>73.75</v>
      </c>
      <c r="G40" s="3">
        <v>38.700000000000003</v>
      </c>
      <c r="H40" s="3">
        <v>100.5</v>
      </c>
      <c r="I40" s="3">
        <v>88.7</v>
      </c>
      <c r="J40" s="3">
        <v>99.8</v>
      </c>
      <c r="K40" s="3">
        <v>57.5</v>
      </c>
      <c r="L40" s="3">
        <v>38.700000000000003</v>
      </c>
      <c r="M40" s="3">
        <v>23.9</v>
      </c>
      <c r="N40" s="3">
        <v>32.5</v>
      </c>
      <c r="O40" s="3">
        <v>27.7</v>
      </c>
      <c r="P40" s="3">
        <v>18.399999999999999</v>
      </c>
    </row>
    <row r="41" spans="1:16" x14ac:dyDescent="0.25">
      <c r="A41" s="1">
        <v>32</v>
      </c>
      <c r="B41" s="3">
        <v>1.0862000000000001</v>
      </c>
      <c r="C41" s="3">
        <v>5.7</v>
      </c>
      <c r="D41" s="3">
        <v>29</v>
      </c>
      <c r="E41" s="3">
        <v>160.25</v>
      </c>
      <c r="F41" s="3">
        <v>71.25</v>
      </c>
      <c r="G41" s="3">
        <v>37.299999999999997</v>
      </c>
      <c r="H41" s="3">
        <v>93.5</v>
      </c>
      <c r="I41" s="3">
        <v>84.5</v>
      </c>
      <c r="J41" s="3">
        <v>100.6</v>
      </c>
      <c r="K41" s="3">
        <v>58.5</v>
      </c>
      <c r="L41" s="3">
        <v>38.799999999999997</v>
      </c>
      <c r="M41" s="3">
        <v>21.5</v>
      </c>
      <c r="N41" s="3">
        <v>30.1</v>
      </c>
      <c r="O41" s="3">
        <v>26.4</v>
      </c>
      <c r="P41" s="3">
        <v>17.899999999999999</v>
      </c>
    </row>
    <row r="42" spans="1:16" x14ac:dyDescent="0.25">
      <c r="A42" s="1">
        <v>33</v>
      </c>
      <c r="B42" s="3">
        <v>1.0719000000000001</v>
      </c>
      <c r="C42" s="3">
        <v>11.8</v>
      </c>
      <c r="D42" s="3">
        <v>27</v>
      </c>
      <c r="E42" s="3">
        <v>168</v>
      </c>
      <c r="F42" s="3">
        <v>71.25</v>
      </c>
      <c r="G42" s="3">
        <v>38.1</v>
      </c>
      <c r="H42" s="3">
        <v>93</v>
      </c>
      <c r="I42" s="3">
        <v>79.099999999999994</v>
      </c>
      <c r="J42" s="3">
        <v>94.5</v>
      </c>
      <c r="K42" s="3">
        <v>57.3</v>
      </c>
      <c r="L42" s="3">
        <v>36.200000000000003</v>
      </c>
      <c r="M42" s="3">
        <v>24.5</v>
      </c>
      <c r="N42" s="3">
        <v>29</v>
      </c>
      <c r="O42" s="3">
        <v>30</v>
      </c>
      <c r="P42" s="3">
        <v>18.8</v>
      </c>
    </row>
    <row r="43" spans="1:16" x14ac:dyDescent="0.25">
      <c r="A43" s="1">
        <v>34</v>
      </c>
      <c r="B43" s="3">
        <v>1.0502</v>
      </c>
      <c r="C43" s="3">
        <v>21.3</v>
      </c>
      <c r="D43" s="3">
        <v>41</v>
      </c>
      <c r="E43" s="3">
        <v>218.5</v>
      </c>
      <c r="F43" s="3">
        <v>71</v>
      </c>
      <c r="G43" s="3">
        <v>39.799999999999997</v>
      </c>
      <c r="H43" s="3">
        <v>111.7</v>
      </c>
      <c r="I43" s="3">
        <v>100.5</v>
      </c>
      <c r="J43" s="3">
        <v>108.3</v>
      </c>
      <c r="K43" s="3">
        <v>67.099999999999994</v>
      </c>
      <c r="L43" s="3">
        <v>44.2</v>
      </c>
      <c r="M43" s="3">
        <v>25.2</v>
      </c>
      <c r="N43" s="3">
        <v>37.5</v>
      </c>
      <c r="O43" s="3">
        <v>31.5</v>
      </c>
      <c r="P43" s="3">
        <v>18.7</v>
      </c>
    </row>
    <row r="44" spans="1:16" x14ac:dyDescent="0.25">
      <c r="A44" s="1">
        <v>35</v>
      </c>
      <c r="B44" s="3">
        <v>1.0263</v>
      </c>
      <c r="C44" s="3">
        <v>32.299999999999997</v>
      </c>
      <c r="D44" s="3">
        <v>41</v>
      </c>
      <c r="E44" s="3">
        <v>247.25</v>
      </c>
      <c r="F44" s="3">
        <v>73.5</v>
      </c>
      <c r="G44" s="3">
        <v>42.1</v>
      </c>
      <c r="H44" s="3">
        <v>117</v>
      </c>
      <c r="I44" s="3">
        <v>115.6</v>
      </c>
      <c r="J44" s="3">
        <v>116.1</v>
      </c>
      <c r="K44" s="3">
        <v>71.2</v>
      </c>
      <c r="L44" s="3">
        <v>43.3</v>
      </c>
      <c r="M44" s="3">
        <v>26.3</v>
      </c>
      <c r="N44" s="3">
        <v>37.299999999999997</v>
      </c>
      <c r="O44" s="3">
        <v>31.7</v>
      </c>
      <c r="P44" s="3">
        <v>19.7</v>
      </c>
    </row>
    <row r="45" spans="1:16" x14ac:dyDescent="0.25">
      <c r="A45" s="1">
        <v>36</v>
      </c>
      <c r="B45" s="3">
        <v>1.0101</v>
      </c>
      <c r="C45" s="3">
        <v>40.1</v>
      </c>
      <c r="D45" s="3">
        <v>49</v>
      </c>
      <c r="E45" s="3">
        <v>191.75</v>
      </c>
      <c r="F45" s="3">
        <v>65</v>
      </c>
      <c r="G45" s="3">
        <v>38.4</v>
      </c>
      <c r="H45" s="3">
        <v>118.5</v>
      </c>
      <c r="I45" s="3">
        <v>113.1</v>
      </c>
      <c r="J45" s="3">
        <v>113.8</v>
      </c>
      <c r="K45" s="3">
        <v>61.9</v>
      </c>
      <c r="L45" s="3">
        <v>38.299999999999997</v>
      </c>
      <c r="M45" s="3">
        <v>21.9</v>
      </c>
      <c r="N45" s="3">
        <v>32</v>
      </c>
      <c r="O45" s="3">
        <v>29.8</v>
      </c>
      <c r="P45" s="3">
        <v>17</v>
      </c>
    </row>
    <row r="46" spans="1:16" x14ac:dyDescent="0.25">
      <c r="A46" s="1">
        <v>37</v>
      </c>
      <c r="B46" s="3">
        <v>1.0438000000000001</v>
      </c>
      <c r="C46" s="3">
        <v>24.2</v>
      </c>
      <c r="D46" s="3">
        <v>40</v>
      </c>
      <c r="E46" s="3">
        <v>202.25</v>
      </c>
      <c r="F46" s="3">
        <v>70</v>
      </c>
      <c r="G46" s="3">
        <v>38.5</v>
      </c>
      <c r="H46" s="3">
        <v>106.5</v>
      </c>
      <c r="I46" s="3">
        <v>100.9</v>
      </c>
      <c r="J46" s="3">
        <v>106.2</v>
      </c>
      <c r="K46" s="3">
        <v>63.5</v>
      </c>
      <c r="L46" s="3">
        <v>39.9</v>
      </c>
      <c r="M46" s="3">
        <v>22.6</v>
      </c>
      <c r="N46" s="3">
        <v>35.1</v>
      </c>
      <c r="O46" s="3">
        <v>30.6</v>
      </c>
      <c r="P46" s="3">
        <v>19</v>
      </c>
    </row>
    <row r="47" spans="1:16" x14ac:dyDescent="0.25">
      <c r="A47" s="1">
        <v>38</v>
      </c>
      <c r="B47" s="3">
        <v>1.0346</v>
      </c>
      <c r="C47" s="3">
        <v>28.4</v>
      </c>
      <c r="D47" s="3">
        <v>50</v>
      </c>
      <c r="E47" s="3">
        <v>196.75</v>
      </c>
      <c r="F47" s="3">
        <v>68.25</v>
      </c>
      <c r="G47" s="3">
        <v>42.1</v>
      </c>
      <c r="H47" s="3">
        <v>105.6</v>
      </c>
      <c r="I47" s="3">
        <v>98.8</v>
      </c>
      <c r="J47" s="3">
        <v>104.8</v>
      </c>
      <c r="K47" s="3">
        <v>66</v>
      </c>
      <c r="L47" s="3">
        <v>41.5</v>
      </c>
      <c r="M47" s="3">
        <v>24.7</v>
      </c>
      <c r="N47" s="3">
        <v>33.200000000000003</v>
      </c>
      <c r="O47" s="3">
        <v>30.5</v>
      </c>
      <c r="P47" s="3">
        <v>19.399999999999999</v>
      </c>
    </row>
    <row r="48" spans="1:16" x14ac:dyDescent="0.25">
      <c r="A48" s="1">
        <v>39</v>
      </c>
      <c r="B48" s="3">
        <v>1.0202</v>
      </c>
      <c r="C48" s="3">
        <v>35.200000000000003</v>
      </c>
      <c r="D48" s="3">
        <v>46</v>
      </c>
      <c r="E48" s="3">
        <v>363.15</v>
      </c>
      <c r="F48" s="3">
        <v>72.25</v>
      </c>
      <c r="G48" s="3">
        <v>51.2</v>
      </c>
      <c r="H48" s="3">
        <v>136.19999999999999</v>
      </c>
      <c r="I48" s="3">
        <v>148.1</v>
      </c>
      <c r="J48" s="3">
        <v>147.69999999999999</v>
      </c>
      <c r="K48" s="3">
        <v>87.3</v>
      </c>
      <c r="L48" s="3">
        <v>49.1</v>
      </c>
      <c r="M48" s="3">
        <v>29.6</v>
      </c>
      <c r="N48" s="3">
        <v>45</v>
      </c>
      <c r="O48" s="3">
        <v>29</v>
      </c>
      <c r="P48" s="3">
        <v>21.4</v>
      </c>
    </row>
    <row r="49" spans="1:16" x14ac:dyDescent="0.25">
      <c r="A49" s="1">
        <v>40</v>
      </c>
      <c r="B49" s="3">
        <v>1.0258</v>
      </c>
      <c r="C49" s="3">
        <v>32.6</v>
      </c>
      <c r="D49" s="3">
        <v>50</v>
      </c>
      <c r="E49" s="3">
        <v>203</v>
      </c>
      <c r="F49" s="3">
        <v>67</v>
      </c>
      <c r="G49" s="3">
        <v>40.200000000000003</v>
      </c>
      <c r="H49" s="3">
        <v>114.8</v>
      </c>
      <c r="I49" s="3">
        <v>108.1</v>
      </c>
      <c r="J49" s="3">
        <v>102.5</v>
      </c>
      <c r="K49" s="3">
        <v>61.3</v>
      </c>
      <c r="L49" s="3">
        <v>41.1</v>
      </c>
      <c r="M49" s="3">
        <v>24.7</v>
      </c>
      <c r="N49" s="3">
        <v>34.1</v>
      </c>
      <c r="O49" s="3">
        <v>31</v>
      </c>
      <c r="P49" s="3">
        <v>18.3</v>
      </c>
    </row>
    <row r="50" spans="1:16" x14ac:dyDescent="0.25">
      <c r="A50" s="1">
        <v>41</v>
      </c>
      <c r="B50" s="3">
        <v>1.0217000000000001</v>
      </c>
      <c r="C50" s="3">
        <v>34.5</v>
      </c>
      <c r="D50" s="3">
        <v>45</v>
      </c>
      <c r="E50" s="3">
        <v>262.75</v>
      </c>
      <c r="F50" s="3">
        <v>68.75</v>
      </c>
      <c r="G50" s="3">
        <v>43.2</v>
      </c>
      <c r="H50" s="3">
        <v>128.30000000000001</v>
      </c>
      <c r="I50" s="3">
        <v>126.2</v>
      </c>
      <c r="J50" s="3">
        <v>125.6</v>
      </c>
      <c r="K50" s="3">
        <v>72.5</v>
      </c>
      <c r="L50" s="3">
        <v>39.6</v>
      </c>
      <c r="M50" s="3">
        <v>26.6</v>
      </c>
      <c r="N50" s="3">
        <v>36.4</v>
      </c>
      <c r="O50" s="3">
        <v>32.700000000000003</v>
      </c>
      <c r="P50" s="3">
        <v>21.4</v>
      </c>
    </row>
    <row r="51" spans="1:16" x14ac:dyDescent="0.25">
      <c r="A51" s="1">
        <v>42</v>
      </c>
      <c r="B51" s="3">
        <v>1.0249999999999999</v>
      </c>
      <c r="C51" s="3">
        <v>32.9</v>
      </c>
      <c r="D51" s="3">
        <v>44</v>
      </c>
      <c r="E51" s="3">
        <v>205</v>
      </c>
      <c r="F51" s="3">
        <v>69.5</v>
      </c>
      <c r="G51" s="3">
        <v>36.6</v>
      </c>
      <c r="H51" s="3">
        <v>106</v>
      </c>
      <c r="I51" s="3">
        <v>104.3</v>
      </c>
      <c r="J51" s="3">
        <v>115.5</v>
      </c>
      <c r="K51" s="3">
        <v>70.599999999999994</v>
      </c>
      <c r="L51" s="3">
        <v>42.5</v>
      </c>
      <c r="M51" s="3">
        <v>23.7</v>
      </c>
      <c r="N51" s="3">
        <v>33.6</v>
      </c>
      <c r="O51" s="3">
        <v>28.7</v>
      </c>
      <c r="P51" s="3">
        <v>17.399999999999999</v>
      </c>
    </row>
    <row r="52" spans="1:16" x14ac:dyDescent="0.25">
      <c r="A52" s="1">
        <v>43</v>
      </c>
      <c r="B52" s="3">
        <v>1.0279</v>
      </c>
      <c r="C52" s="3">
        <v>31.6</v>
      </c>
      <c r="D52" s="3">
        <v>48</v>
      </c>
      <c r="E52" s="3">
        <v>217</v>
      </c>
      <c r="F52" s="3">
        <v>70</v>
      </c>
      <c r="G52" s="3">
        <v>37.299999999999997</v>
      </c>
      <c r="H52" s="3">
        <v>113.3</v>
      </c>
      <c r="I52" s="3">
        <v>111.2</v>
      </c>
      <c r="J52" s="3">
        <v>114.1</v>
      </c>
      <c r="K52" s="3">
        <v>67.7</v>
      </c>
      <c r="L52" s="3">
        <v>40.9</v>
      </c>
      <c r="M52" s="3">
        <v>25</v>
      </c>
      <c r="N52" s="3">
        <v>36.700000000000003</v>
      </c>
      <c r="O52" s="3">
        <v>29.8</v>
      </c>
      <c r="P52" s="3">
        <v>18.399999999999999</v>
      </c>
    </row>
    <row r="53" spans="1:16" x14ac:dyDescent="0.25">
      <c r="A53" s="1">
        <v>44</v>
      </c>
      <c r="B53" s="3">
        <v>1.0268999999999999</v>
      </c>
      <c r="C53" s="3">
        <v>32</v>
      </c>
      <c r="D53" s="3">
        <v>41</v>
      </c>
      <c r="E53" s="3">
        <v>212</v>
      </c>
      <c r="F53" s="3">
        <v>71.5</v>
      </c>
      <c r="G53" s="3">
        <v>41.5</v>
      </c>
      <c r="H53" s="3">
        <v>106.6</v>
      </c>
      <c r="I53" s="3">
        <v>104.3</v>
      </c>
      <c r="J53" s="3">
        <v>106</v>
      </c>
      <c r="K53" s="3">
        <v>65</v>
      </c>
      <c r="L53" s="3">
        <v>40.200000000000003</v>
      </c>
      <c r="M53" s="3">
        <v>23</v>
      </c>
      <c r="N53" s="3">
        <v>35.799999999999997</v>
      </c>
      <c r="O53" s="3">
        <v>31.5</v>
      </c>
      <c r="P53" s="3">
        <v>18.8</v>
      </c>
    </row>
    <row r="54" spans="1:16" x14ac:dyDescent="0.25">
      <c r="A54" s="1">
        <v>45</v>
      </c>
      <c r="B54" s="3">
        <v>1.0813999999999999</v>
      </c>
      <c r="C54" s="3">
        <v>7.7</v>
      </c>
      <c r="D54" s="3">
        <v>39</v>
      </c>
      <c r="E54" s="3">
        <v>125.25</v>
      </c>
      <c r="F54" s="3">
        <v>68</v>
      </c>
      <c r="G54" s="3">
        <v>31.5</v>
      </c>
      <c r="H54" s="3">
        <v>85.1</v>
      </c>
      <c r="I54" s="3">
        <v>76</v>
      </c>
      <c r="J54" s="3">
        <v>88.2</v>
      </c>
      <c r="K54" s="3">
        <v>50</v>
      </c>
      <c r="L54" s="3">
        <v>34.700000000000003</v>
      </c>
      <c r="M54" s="3">
        <v>21</v>
      </c>
      <c r="N54" s="3">
        <v>26.1</v>
      </c>
      <c r="O54" s="3">
        <v>23.1</v>
      </c>
      <c r="P54" s="3">
        <v>16.100000000000001</v>
      </c>
    </row>
    <row r="55" spans="1:16" x14ac:dyDescent="0.25">
      <c r="A55" s="1">
        <v>46</v>
      </c>
      <c r="B55" s="3">
        <v>1.0669999999999999</v>
      </c>
      <c r="C55" s="3">
        <v>13.9</v>
      </c>
      <c r="D55" s="3">
        <v>43</v>
      </c>
      <c r="E55" s="3">
        <v>164.25</v>
      </c>
      <c r="F55" s="3">
        <v>73.25</v>
      </c>
      <c r="G55" s="3">
        <v>35.700000000000003</v>
      </c>
      <c r="H55" s="3">
        <v>96.6</v>
      </c>
      <c r="I55" s="3">
        <v>81.5</v>
      </c>
      <c r="J55" s="3">
        <v>97.2</v>
      </c>
      <c r="K55" s="3">
        <v>58.4</v>
      </c>
      <c r="L55" s="3">
        <v>38.200000000000003</v>
      </c>
      <c r="M55" s="3">
        <v>23.4</v>
      </c>
      <c r="N55" s="3">
        <v>29.7</v>
      </c>
      <c r="O55" s="3">
        <v>27.4</v>
      </c>
      <c r="P55" s="3">
        <v>18.3</v>
      </c>
    </row>
    <row r="56" spans="1:16" x14ac:dyDescent="0.25">
      <c r="A56" s="1">
        <v>47</v>
      </c>
      <c r="B56" s="3">
        <v>1.0742</v>
      </c>
      <c r="C56" s="3">
        <v>10.8</v>
      </c>
      <c r="D56" s="3">
        <v>40</v>
      </c>
      <c r="E56" s="3">
        <v>133.5</v>
      </c>
      <c r="F56" s="3">
        <v>67.5</v>
      </c>
      <c r="G56" s="3">
        <v>33.6</v>
      </c>
      <c r="H56" s="3">
        <v>88.2</v>
      </c>
      <c r="I56" s="3">
        <v>73.7</v>
      </c>
      <c r="J56" s="3">
        <v>88.5</v>
      </c>
      <c r="K56" s="3">
        <v>53.3</v>
      </c>
      <c r="L56" s="3">
        <v>34.5</v>
      </c>
      <c r="M56" s="3">
        <v>22.5</v>
      </c>
      <c r="N56" s="3">
        <v>27.9</v>
      </c>
      <c r="O56" s="3">
        <v>26.2</v>
      </c>
      <c r="P56" s="3">
        <v>17.3</v>
      </c>
    </row>
    <row r="57" spans="1:16" x14ac:dyDescent="0.25">
      <c r="A57" s="1">
        <v>48</v>
      </c>
      <c r="B57" s="3">
        <v>1.0665</v>
      </c>
      <c r="C57" s="3">
        <v>5.6</v>
      </c>
      <c r="D57" s="3">
        <v>39</v>
      </c>
      <c r="E57" s="3">
        <v>148.5</v>
      </c>
      <c r="F57" s="3">
        <v>71.25</v>
      </c>
      <c r="G57" s="3">
        <v>34.6</v>
      </c>
      <c r="H57" s="3">
        <v>89.8</v>
      </c>
      <c r="I57" s="3">
        <v>79.5</v>
      </c>
      <c r="J57" s="3">
        <v>92.7</v>
      </c>
      <c r="K57" s="3">
        <v>52.7</v>
      </c>
      <c r="L57" s="3">
        <v>37.5</v>
      </c>
      <c r="M57" s="3">
        <v>21.9</v>
      </c>
      <c r="N57" s="3">
        <v>28.8</v>
      </c>
      <c r="O57" s="3">
        <v>26.8</v>
      </c>
      <c r="P57" s="3">
        <v>17.899999999999999</v>
      </c>
    </row>
    <row r="58" spans="1:16" x14ac:dyDescent="0.25">
      <c r="A58" s="1">
        <v>49</v>
      </c>
      <c r="B58" s="3">
        <v>1.0678000000000001</v>
      </c>
      <c r="C58" s="3">
        <v>13.6</v>
      </c>
      <c r="D58" s="3">
        <v>45</v>
      </c>
      <c r="E58" s="3">
        <v>135.75</v>
      </c>
      <c r="F58" s="3">
        <v>68.5</v>
      </c>
      <c r="G58" s="3">
        <v>32.799999999999997</v>
      </c>
      <c r="H58" s="3">
        <v>92.3</v>
      </c>
      <c r="I58" s="3">
        <v>83.4</v>
      </c>
      <c r="J58" s="3">
        <v>90.4</v>
      </c>
      <c r="K58" s="3">
        <v>52</v>
      </c>
      <c r="L58" s="3">
        <v>35.799999999999997</v>
      </c>
      <c r="M58" s="3">
        <v>20.6</v>
      </c>
      <c r="N58" s="3">
        <v>28.8</v>
      </c>
      <c r="O58" s="3">
        <v>25.5</v>
      </c>
      <c r="P58" s="3">
        <v>16.3</v>
      </c>
    </row>
    <row r="59" spans="1:16" x14ac:dyDescent="0.25">
      <c r="A59" s="1">
        <v>50</v>
      </c>
      <c r="B59" s="3">
        <v>1.0903</v>
      </c>
      <c r="C59" s="3">
        <v>4</v>
      </c>
      <c r="D59" s="3">
        <v>47</v>
      </c>
      <c r="E59" s="3">
        <v>127.5</v>
      </c>
      <c r="F59" s="3">
        <v>66.75</v>
      </c>
      <c r="G59" s="3">
        <v>34</v>
      </c>
      <c r="H59" s="3">
        <v>83.4</v>
      </c>
      <c r="I59" s="3">
        <v>70.400000000000006</v>
      </c>
      <c r="J59" s="3">
        <v>87.2</v>
      </c>
      <c r="K59" s="3">
        <v>50.6</v>
      </c>
      <c r="L59" s="3">
        <v>34.4</v>
      </c>
      <c r="M59" s="3">
        <v>21.9</v>
      </c>
      <c r="N59" s="3">
        <v>26.8</v>
      </c>
      <c r="O59" s="3">
        <v>25.8</v>
      </c>
      <c r="P59" s="3">
        <v>16.8</v>
      </c>
    </row>
    <row r="60" spans="1:16" x14ac:dyDescent="0.25">
      <c r="A60" s="1">
        <v>51</v>
      </c>
      <c r="B60" s="3">
        <v>1.0755999999999999</v>
      </c>
      <c r="C60" s="3">
        <v>10.199999999999999</v>
      </c>
      <c r="D60" s="3">
        <v>47</v>
      </c>
      <c r="E60" s="3">
        <v>158.25</v>
      </c>
      <c r="F60" s="3">
        <v>72.25</v>
      </c>
      <c r="G60" s="3">
        <v>34.9</v>
      </c>
      <c r="H60" s="3">
        <v>90.2</v>
      </c>
      <c r="I60" s="3">
        <v>86.7</v>
      </c>
      <c r="J60" s="3">
        <v>98.3</v>
      </c>
      <c r="K60" s="3">
        <v>52.6</v>
      </c>
      <c r="L60" s="3">
        <v>37.200000000000003</v>
      </c>
      <c r="M60" s="3">
        <v>22.4</v>
      </c>
      <c r="N60" s="3">
        <v>26</v>
      </c>
      <c r="O60" s="3">
        <v>25.8</v>
      </c>
      <c r="P60" s="3">
        <v>17.3</v>
      </c>
    </row>
    <row r="61" spans="1:16" x14ac:dyDescent="0.25">
      <c r="A61" s="1">
        <v>52</v>
      </c>
      <c r="B61" s="3">
        <v>1.0840000000000001</v>
      </c>
      <c r="C61" s="3">
        <v>6.6</v>
      </c>
      <c r="D61" s="3">
        <v>40</v>
      </c>
      <c r="E61" s="3">
        <v>139.25</v>
      </c>
      <c r="F61" s="3">
        <v>69</v>
      </c>
      <c r="G61" s="3">
        <v>34.299999999999997</v>
      </c>
      <c r="H61" s="3">
        <v>89.2</v>
      </c>
      <c r="I61" s="3">
        <v>77.900000000000006</v>
      </c>
      <c r="J61" s="3">
        <v>91</v>
      </c>
      <c r="K61" s="3">
        <v>51.4</v>
      </c>
      <c r="L61" s="3">
        <v>34.9</v>
      </c>
      <c r="M61" s="3">
        <v>21</v>
      </c>
      <c r="N61" s="3">
        <v>26.7</v>
      </c>
      <c r="O61" s="3">
        <v>26.1</v>
      </c>
      <c r="P61" s="3">
        <v>17.2</v>
      </c>
    </row>
    <row r="62" spans="1:16" x14ac:dyDescent="0.25">
      <c r="A62" s="1">
        <v>53</v>
      </c>
      <c r="B62" s="3">
        <v>1.0807</v>
      </c>
      <c r="C62" s="3">
        <v>8</v>
      </c>
      <c r="D62" s="3">
        <v>51</v>
      </c>
      <c r="E62" s="3">
        <v>137.25</v>
      </c>
      <c r="F62" s="3">
        <v>67.75</v>
      </c>
      <c r="G62" s="3">
        <v>36.5</v>
      </c>
      <c r="H62" s="3">
        <v>89.7</v>
      </c>
      <c r="I62" s="3">
        <v>82</v>
      </c>
      <c r="J62" s="3">
        <v>89.1</v>
      </c>
      <c r="K62" s="3">
        <v>49.3</v>
      </c>
      <c r="L62" s="3">
        <v>33.700000000000003</v>
      </c>
      <c r="M62" s="3">
        <v>21.4</v>
      </c>
      <c r="N62" s="3">
        <v>29.6</v>
      </c>
      <c r="O62" s="3">
        <v>26</v>
      </c>
      <c r="P62" s="3">
        <v>16.899999999999999</v>
      </c>
    </row>
    <row r="63" spans="1:16" x14ac:dyDescent="0.25">
      <c r="A63" s="1">
        <v>54</v>
      </c>
      <c r="B63" s="3">
        <v>1.0848</v>
      </c>
      <c r="C63" s="3">
        <v>6.3</v>
      </c>
      <c r="D63" s="3">
        <v>49</v>
      </c>
      <c r="E63" s="3">
        <v>152.75</v>
      </c>
      <c r="F63" s="3">
        <v>73.5</v>
      </c>
      <c r="G63" s="3">
        <v>35.1</v>
      </c>
      <c r="H63" s="3">
        <v>93.3</v>
      </c>
      <c r="I63" s="3">
        <v>79.599999999999994</v>
      </c>
      <c r="J63" s="3">
        <v>91.6</v>
      </c>
      <c r="K63" s="3">
        <v>52.6</v>
      </c>
      <c r="L63" s="3">
        <v>37.6</v>
      </c>
      <c r="M63" s="3">
        <v>22.6</v>
      </c>
      <c r="N63" s="3">
        <v>38.5</v>
      </c>
      <c r="O63" s="3">
        <v>27.4</v>
      </c>
      <c r="P63" s="3">
        <v>18.5</v>
      </c>
    </row>
    <row r="64" spans="1:16" x14ac:dyDescent="0.25">
      <c r="A64" s="1">
        <v>55</v>
      </c>
      <c r="B64" s="3">
        <v>1.0906</v>
      </c>
      <c r="C64" s="3">
        <v>3.9</v>
      </c>
      <c r="D64" s="3">
        <v>42</v>
      </c>
      <c r="E64" s="3">
        <v>136.25</v>
      </c>
      <c r="F64" s="3">
        <v>67.5</v>
      </c>
      <c r="G64" s="3">
        <v>37.799999999999997</v>
      </c>
      <c r="H64" s="3">
        <v>87.6</v>
      </c>
      <c r="I64" s="3">
        <v>77.599999999999994</v>
      </c>
      <c r="J64" s="3">
        <v>88.6</v>
      </c>
      <c r="K64" s="3">
        <v>51.9</v>
      </c>
      <c r="L64" s="3">
        <v>34.9</v>
      </c>
      <c r="M64" s="3">
        <v>22.5</v>
      </c>
      <c r="N64" s="3">
        <v>27.7</v>
      </c>
      <c r="O64" s="3">
        <v>27.5</v>
      </c>
      <c r="P64" s="3">
        <v>18.5</v>
      </c>
    </row>
    <row r="65" spans="1:16" x14ac:dyDescent="0.25">
      <c r="A65" s="1">
        <v>56</v>
      </c>
      <c r="B65" s="3">
        <v>1.0472999999999999</v>
      </c>
      <c r="C65" s="3">
        <v>22.6</v>
      </c>
      <c r="D65" s="3">
        <v>54</v>
      </c>
      <c r="E65" s="3">
        <v>198</v>
      </c>
      <c r="F65" s="3">
        <v>72</v>
      </c>
      <c r="G65" s="3">
        <v>39.9</v>
      </c>
      <c r="H65" s="3">
        <v>107.6</v>
      </c>
      <c r="I65" s="3">
        <v>100</v>
      </c>
      <c r="J65" s="3">
        <v>99.6</v>
      </c>
      <c r="K65" s="3">
        <v>57.2</v>
      </c>
      <c r="L65" s="3">
        <v>38</v>
      </c>
      <c r="M65" s="3">
        <v>22</v>
      </c>
      <c r="N65" s="3">
        <v>35.9</v>
      </c>
      <c r="O65" s="3">
        <v>30.2</v>
      </c>
      <c r="P65" s="3">
        <v>18.899999999999999</v>
      </c>
    </row>
    <row r="66" spans="1:16" x14ac:dyDescent="0.25">
      <c r="A66" s="1">
        <v>57</v>
      </c>
      <c r="B66" s="3">
        <v>1.0524</v>
      </c>
      <c r="C66" s="3">
        <v>20.399999999999999</v>
      </c>
      <c r="D66" s="3">
        <v>58</v>
      </c>
      <c r="E66" s="3">
        <v>181.5</v>
      </c>
      <c r="F66" s="3">
        <v>68</v>
      </c>
      <c r="G66" s="3">
        <v>39.1</v>
      </c>
      <c r="H66" s="3">
        <v>100</v>
      </c>
      <c r="I66" s="3">
        <v>99.8</v>
      </c>
      <c r="J66" s="3">
        <v>102.5</v>
      </c>
      <c r="K66" s="3">
        <v>62.1</v>
      </c>
      <c r="L66" s="3">
        <v>39.6</v>
      </c>
      <c r="M66" s="3">
        <v>22.5</v>
      </c>
      <c r="N66" s="3">
        <v>33.1</v>
      </c>
      <c r="O66" s="3">
        <v>28.3</v>
      </c>
      <c r="P66" s="3">
        <v>18.5</v>
      </c>
    </row>
    <row r="67" spans="1:16" x14ac:dyDescent="0.25">
      <c r="A67" s="1">
        <v>58</v>
      </c>
      <c r="B67" s="3">
        <v>1.0356000000000001</v>
      </c>
      <c r="C67" s="3">
        <v>28</v>
      </c>
      <c r="D67" s="3">
        <v>62</v>
      </c>
      <c r="E67" s="3">
        <v>201.25</v>
      </c>
      <c r="F67" s="3">
        <v>69.5</v>
      </c>
      <c r="G67" s="3">
        <v>40.5</v>
      </c>
      <c r="H67" s="3">
        <v>111.5</v>
      </c>
      <c r="I67" s="3">
        <v>104.2</v>
      </c>
      <c r="J67" s="3">
        <v>105.8</v>
      </c>
      <c r="K67" s="3">
        <v>61.8</v>
      </c>
      <c r="L67" s="3">
        <v>39.799999999999997</v>
      </c>
      <c r="M67" s="3">
        <v>22.7</v>
      </c>
      <c r="N67" s="3">
        <v>37.700000000000003</v>
      </c>
      <c r="O67" s="3">
        <v>30.9</v>
      </c>
      <c r="P67" s="3">
        <v>19.2</v>
      </c>
    </row>
    <row r="68" spans="1:16" x14ac:dyDescent="0.25">
      <c r="A68" s="1">
        <v>59</v>
      </c>
      <c r="B68" s="3">
        <v>1.028</v>
      </c>
      <c r="C68" s="3">
        <v>31.5</v>
      </c>
      <c r="D68" s="3">
        <v>54</v>
      </c>
      <c r="E68" s="3">
        <v>202.5</v>
      </c>
      <c r="F68" s="3">
        <v>70.75</v>
      </c>
      <c r="G68" s="3">
        <v>40.5</v>
      </c>
      <c r="H68" s="3">
        <v>115.4</v>
      </c>
      <c r="I68" s="3">
        <v>105.3</v>
      </c>
      <c r="J68" s="3">
        <v>97</v>
      </c>
      <c r="K68" s="3">
        <v>59.1</v>
      </c>
      <c r="L68" s="3">
        <v>38</v>
      </c>
      <c r="M68" s="3">
        <v>22.5</v>
      </c>
      <c r="N68" s="3">
        <v>31.6</v>
      </c>
      <c r="O68" s="3">
        <v>28.8</v>
      </c>
      <c r="P68" s="3">
        <v>18.2</v>
      </c>
    </row>
    <row r="69" spans="1:16" x14ac:dyDescent="0.25">
      <c r="A69" s="1">
        <v>60</v>
      </c>
      <c r="B69" s="3">
        <v>1.0429999999999999</v>
      </c>
      <c r="C69" s="3">
        <v>24.6</v>
      </c>
      <c r="D69" s="3">
        <v>61</v>
      </c>
      <c r="E69" s="3">
        <v>179.75</v>
      </c>
      <c r="F69" s="3">
        <v>65.75</v>
      </c>
      <c r="G69" s="3">
        <v>38.4</v>
      </c>
      <c r="H69" s="3">
        <v>104.8</v>
      </c>
      <c r="I69" s="3">
        <v>98.3</v>
      </c>
      <c r="J69" s="3">
        <v>99.6</v>
      </c>
      <c r="K69" s="3">
        <v>60.6</v>
      </c>
      <c r="L69" s="3">
        <v>37.700000000000003</v>
      </c>
      <c r="M69" s="3">
        <v>22.9</v>
      </c>
      <c r="N69" s="3">
        <v>34.5</v>
      </c>
      <c r="O69" s="3">
        <v>29.6</v>
      </c>
      <c r="P69" s="3">
        <v>18.5</v>
      </c>
    </row>
    <row r="70" spans="1:16" x14ac:dyDescent="0.25">
      <c r="A70" s="1">
        <v>61</v>
      </c>
      <c r="B70" s="3">
        <v>1.0396000000000001</v>
      </c>
      <c r="C70" s="3">
        <v>26.1</v>
      </c>
      <c r="D70" s="3">
        <v>62</v>
      </c>
      <c r="E70" s="3">
        <v>216</v>
      </c>
      <c r="F70" s="3">
        <v>73.25</v>
      </c>
      <c r="G70" s="3">
        <v>41.4</v>
      </c>
      <c r="H70" s="3">
        <v>112.3</v>
      </c>
      <c r="I70" s="3">
        <v>104.8</v>
      </c>
      <c r="J70" s="3">
        <v>103.1</v>
      </c>
      <c r="K70" s="3">
        <v>61.6</v>
      </c>
      <c r="L70" s="3">
        <v>40.9</v>
      </c>
      <c r="M70" s="3">
        <v>23.1</v>
      </c>
      <c r="N70" s="3">
        <v>36.200000000000003</v>
      </c>
      <c r="O70" s="3">
        <v>31.8</v>
      </c>
      <c r="P70" s="3">
        <v>20.2</v>
      </c>
    </row>
    <row r="71" spans="1:16" x14ac:dyDescent="0.25">
      <c r="A71" s="1">
        <v>62</v>
      </c>
      <c r="B71" s="3">
        <v>1.0317000000000001</v>
      </c>
      <c r="C71" s="3">
        <v>29.8</v>
      </c>
      <c r="D71" s="3">
        <v>56</v>
      </c>
      <c r="E71" s="3">
        <v>178.75</v>
      </c>
      <c r="F71" s="3">
        <v>68.5</v>
      </c>
      <c r="G71" s="3">
        <v>35.6</v>
      </c>
      <c r="H71" s="3">
        <v>102.9</v>
      </c>
      <c r="I71" s="3">
        <v>94.7</v>
      </c>
      <c r="J71" s="3">
        <v>100.8</v>
      </c>
      <c r="K71" s="3">
        <v>60.9</v>
      </c>
      <c r="L71" s="3">
        <v>38</v>
      </c>
      <c r="M71" s="3">
        <v>22.1</v>
      </c>
      <c r="N71" s="3">
        <v>32.5</v>
      </c>
      <c r="O71" s="3">
        <v>29.8</v>
      </c>
      <c r="P71" s="3">
        <v>18.3</v>
      </c>
    </row>
    <row r="72" spans="1:16" x14ac:dyDescent="0.25">
      <c r="A72" s="1">
        <v>63</v>
      </c>
      <c r="B72" s="3">
        <v>1.0298</v>
      </c>
      <c r="C72" s="3">
        <v>30.7</v>
      </c>
      <c r="D72" s="3">
        <v>54</v>
      </c>
      <c r="E72" s="3">
        <v>193.25</v>
      </c>
      <c r="F72" s="3">
        <v>70.25</v>
      </c>
      <c r="G72" s="3">
        <v>38</v>
      </c>
      <c r="H72" s="3">
        <v>107.6</v>
      </c>
      <c r="I72" s="3">
        <v>102.4</v>
      </c>
      <c r="J72" s="3">
        <v>99.4</v>
      </c>
      <c r="K72" s="3">
        <v>61</v>
      </c>
      <c r="L72" s="3">
        <v>39.4</v>
      </c>
      <c r="M72" s="3">
        <v>23.6</v>
      </c>
      <c r="N72" s="3">
        <v>32.700000000000003</v>
      </c>
      <c r="O72" s="3">
        <v>29.9</v>
      </c>
      <c r="P72" s="3">
        <v>19.100000000000001</v>
      </c>
    </row>
    <row r="73" spans="1:16" x14ac:dyDescent="0.25">
      <c r="A73" s="1">
        <v>64</v>
      </c>
      <c r="B73" s="3">
        <v>1.0403</v>
      </c>
      <c r="C73" s="3">
        <v>25.8</v>
      </c>
      <c r="D73" s="3">
        <v>61</v>
      </c>
      <c r="E73" s="3">
        <v>178</v>
      </c>
      <c r="F73" s="3">
        <v>67</v>
      </c>
      <c r="G73" s="3">
        <v>37.4</v>
      </c>
      <c r="H73" s="3">
        <v>105.3</v>
      </c>
      <c r="I73" s="3">
        <v>99.7</v>
      </c>
      <c r="J73" s="3">
        <v>99.7</v>
      </c>
      <c r="K73" s="3">
        <v>60.8</v>
      </c>
      <c r="L73" s="3">
        <v>40.1</v>
      </c>
      <c r="M73" s="3">
        <v>22.7</v>
      </c>
      <c r="N73" s="3">
        <v>33.6</v>
      </c>
      <c r="O73" s="3">
        <v>29</v>
      </c>
      <c r="P73" s="3">
        <v>18.8</v>
      </c>
    </row>
    <row r="74" spans="1:16" x14ac:dyDescent="0.25">
      <c r="A74" s="1">
        <v>65</v>
      </c>
      <c r="B74" s="3">
        <v>1.0264</v>
      </c>
      <c r="C74" s="3">
        <v>32.299999999999997</v>
      </c>
      <c r="D74" s="3">
        <v>57</v>
      </c>
      <c r="E74" s="3">
        <v>205.5</v>
      </c>
      <c r="F74" s="3">
        <v>70</v>
      </c>
      <c r="G74" s="3">
        <v>40.1</v>
      </c>
      <c r="H74" s="3">
        <v>105.3</v>
      </c>
      <c r="I74" s="3">
        <v>105.5</v>
      </c>
      <c r="J74" s="3">
        <v>108.3</v>
      </c>
      <c r="K74" s="3">
        <v>65</v>
      </c>
      <c r="L74" s="3">
        <v>41.2</v>
      </c>
      <c r="M74" s="3">
        <v>24.7</v>
      </c>
      <c r="N74" s="3">
        <v>35.299999999999997</v>
      </c>
      <c r="O74" s="3">
        <v>31.1</v>
      </c>
      <c r="P74" s="3">
        <v>18.399999999999999</v>
      </c>
    </row>
    <row r="75" spans="1:16" x14ac:dyDescent="0.25">
      <c r="A75" s="1">
        <v>66</v>
      </c>
      <c r="B75" s="3">
        <v>1.0313000000000001</v>
      </c>
      <c r="C75" s="3">
        <v>30</v>
      </c>
      <c r="D75" s="3">
        <v>55</v>
      </c>
      <c r="E75" s="3">
        <v>183.5</v>
      </c>
      <c r="F75" s="3">
        <v>67.5</v>
      </c>
      <c r="G75" s="3">
        <v>40.9</v>
      </c>
      <c r="H75" s="3">
        <v>103</v>
      </c>
      <c r="I75" s="3">
        <v>100.3</v>
      </c>
      <c r="J75" s="3">
        <v>104.2</v>
      </c>
      <c r="K75" s="3">
        <v>64.8</v>
      </c>
      <c r="L75" s="3">
        <v>40.200000000000003</v>
      </c>
      <c r="M75" s="3">
        <v>22.7</v>
      </c>
      <c r="N75" s="3">
        <v>34.799999999999997</v>
      </c>
      <c r="O75" s="3">
        <v>30.1</v>
      </c>
      <c r="P75" s="3">
        <v>18.7</v>
      </c>
    </row>
    <row r="76" spans="1:16" x14ac:dyDescent="0.25">
      <c r="A76" s="1">
        <v>67</v>
      </c>
      <c r="B76" s="3">
        <v>1.0499000000000001</v>
      </c>
      <c r="C76" s="3">
        <v>21.5</v>
      </c>
      <c r="D76" s="3">
        <v>54</v>
      </c>
      <c r="E76" s="3">
        <v>151.5</v>
      </c>
      <c r="F76" s="3">
        <v>70.75</v>
      </c>
      <c r="G76" s="3">
        <v>35.6</v>
      </c>
      <c r="H76" s="3">
        <v>90</v>
      </c>
      <c r="I76" s="3">
        <v>83.9</v>
      </c>
      <c r="J76" s="3">
        <v>93.9</v>
      </c>
      <c r="K76" s="3">
        <v>55</v>
      </c>
      <c r="L76" s="3">
        <v>36.1</v>
      </c>
      <c r="M76" s="3">
        <v>21.7</v>
      </c>
      <c r="N76" s="3">
        <v>29.6</v>
      </c>
      <c r="O76" s="3">
        <v>27.4</v>
      </c>
      <c r="P76" s="3">
        <v>17.399999999999999</v>
      </c>
    </row>
    <row r="77" spans="1:16" x14ac:dyDescent="0.25">
      <c r="A77" s="1">
        <v>68</v>
      </c>
      <c r="B77" s="3">
        <v>1.0672999999999999</v>
      </c>
      <c r="C77" s="3">
        <v>13.8</v>
      </c>
      <c r="D77" s="3">
        <v>55</v>
      </c>
      <c r="E77" s="3">
        <v>154.75</v>
      </c>
      <c r="F77" s="3">
        <v>71.5</v>
      </c>
      <c r="G77" s="3">
        <v>36.9</v>
      </c>
      <c r="H77" s="3">
        <v>95.4</v>
      </c>
      <c r="I77" s="3">
        <v>86.6</v>
      </c>
      <c r="J77" s="3">
        <v>91.8</v>
      </c>
      <c r="K77" s="3">
        <v>54.3</v>
      </c>
      <c r="L77" s="3">
        <v>35.4</v>
      </c>
      <c r="M77" s="3">
        <v>21.5</v>
      </c>
      <c r="N77" s="3">
        <v>32.799999999999997</v>
      </c>
      <c r="O77" s="3">
        <v>27.4</v>
      </c>
      <c r="P77" s="3">
        <v>18.7</v>
      </c>
    </row>
    <row r="78" spans="1:16" x14ac:dyDescent="0.25">
      <c r="A78" s="1">
        <v>69</v>
      </c>
      <c r="B78" s="3">
        <v>1.0847</v>
      </c>
      <c r="C78" s="3">
        <v>6.3</v>
      </c>
      <c r="D78" s="3">
        <v>54</v>
      </c>
      <c r="E78" s="3">
        <v>155.25</v>
      </c>
      <c r="F78" s="3">
        <v>69.25</v>
      </c>
      <c r="G78" s="3">
        <v>37.5</v>
      </c>
      <c r="H78" s="3">
        <v>89.3</v>
      </c>
      <c r="I78" s="3">
        <v>78.400000000000006</v>
      </c>
      <c r="J78" s="3">
        <v>96.1</v>
      </c>
      <c r="K78" s="3">
        <v>56</v>
      </c>
      <c r="L78" s="3">
        <v>37.4</v>
      </c>
      <c r="M78" s="3">
        <v>22.4</v>
      </c>
      <c r="N78" s="3">
        <v>32.6</v>
      </c>
      <c r="O78" s="3">
        <v>28.1</v>
      </c>
      <c r="P78" s="3">
        <v>18.100000000000001</v>
      </c>
    </row>
    <row r="79" spans="1:16" x14ac:dyDescent="0.25">
      <c r="A79" s="1">
        <v>70</v>
      </c>
      <c r="B79" s="3">
        <v>1.0692999999999999</v>
      </c>
      <c r="C79" s="3">
        <v>12.9</v>
      </c>
      <c r="D79" s="3">
        <v>55</v>
      </c>
      <c r="E79" s="3">
        <v>156.75</v>
      </c>
      <c r="F79" s="3">
        <v>71.5</v>
      </c>
      <c r="G79" s="3">
        <v>36.299999999999997</v>
      </c>
      <c r="H79" s="3">
        <v>94.4</v>
      </c>
      <c r="I79" s="3">
        <v>84.6</v>
      </c>
      <c r="J79" s="3">
        <v>94.3</v>
      </c>
      <c r="K79" s="3">
        <v>51.2</v>
      </c>
      <c r="L79" s="3">
        <v>37.4</v>
      </c>
      <c r="M79" s="3">
        <v>21.6</v>
      </c>
      <c r="N79" s="3">
        <v>27.3</v>
      </c>
      <c r="O79" s="3">
        <v>27.1</v>
      </c>
      <c r="P79" s="3">
        <v>17.3</v>
      </c>
    </row>
    <row r="80" spans="1:16" x14ac:dyDescent="0.25">
      <c r="A80" s="1">
        <v>71</v>
      </c>
      <c r="B80" s="3">
        <v>1.0439000000000001</v>
      </c>
      <c r="C80" s="3">
        <v>24.3</v>
      </c>
      <c r="D80" s="3">
        <v>62</v>
      </c>
      <c r="E80" s="3">
        <v>167.5</v>
      </c>
      <c r="F80" s="3">
        <v>71.5</v>
      </c>
      <c r="G80" s="3">
        <v>35.5</v>
      </c>
      <c r="H80" s="3">
        <v>97.6</v>
      </c>
      <c r="I80" s="3">
        <v>91.5</v>
      </c>
      <c r="J80" s="3">
        <v>98.5</v>
      </c>
      <c r="K80" s="3">
        <v>56.6</v>
      </c>
      <c r="L80" s="3">
        <v>38.6</v>
      </c>
      <c r="M80" s="3">
        <v>22.4</v>
      </c>
      <c r="N80" s="3">
        <v>31.5</v>
      </c>
      <c r="O80" s="3">
        <v>27.3</v>
      </c>
      <c r="P80" s="3">
        <v>18.600000000000001</v>
      </c>
    </row>
    <row r="81" spans="1:16" x14ac:dyDescent="0.25">
      <c r="A81" s="1">
        <v>72</v>
      </c>
      <c r="B81" s="3">
        <v>1.0788</v>
      </c>
      <c r="C81" s="3">
        <v>8.8000000000000007</v>
      </c>
      <c r="D81" s="3">
        <v>55</v>
      </c>
      <c r="E81" s="3">
        <v>146.75</v>
      </c>
      <c r="F81" s="3">
        <v>68.75</v>
      </c>
      <c r="G81" s="3">
        <v>38.700000000000003</v>
      </c>
      <c r="H81" s="3">
        <v>88.5</v>
      </c>
      <c r="I81" s="3">
        <v>82.8</v>
      </c>
      <c r="J81" s="3">
        <v>95.5</v>
      </c>
      <c r="K81" s="3">
        <v>58.9</v>
      </c>
      <c r="L81" s="3">
        <v>37.6</v>
      </c>
      <c r="M81" s="3">
        <v>21.6</v>
      </c>
      <c r="N81" s="3">
        <v>30.3</v>
      </c>
      <c r="O81" s="3">
        <v>27.3</v>
      </c>
      <c r="P81" s="3">
        <v>18.3</v>
      </c>
    </row>
    <row r="82" spans="1:16" x14ac:dyDescent="0.25">
      <c r="A82" s="1">
        <v>73</v>
      </c>
      <c r="B82" s="3">
        <v>1.0795999999999999</v>
      </c>
      <c r="C82" s="3">
        <v>8.5</v>
      </c>
      <c r="D82" s="3">
        <v>56</v>
      </c>
      <c r="E82" s="3">
        <v>160.75</v>
      </c>
      <c r="F82" s="3">
        <v>73.75</v>
      </c>
      <c r="G82" s="3">
        <v>36.4</v>
      </c>
      <c r="H82" s="3">
        <v>93.6</v>
      </c>
      <c r="I82" s="3">
        <v>82.9</v>
      </c>
      <c r="J82" s="3">
        <v>96.3</v>
      </c>
      <c r="K82" s="3">
        <v>52.9</v>
      </c>
      <c r="L82" s="3">
        <v>37.5</v>
      </c>
      <c r="M82" s="3">
        <v>23.1</v>
      </c>
      <c r="N82" s="3">
        <v>29.7</v>
      </c>
      <c r="O82" s="3">
        <v>27.3</v>
      </c>
      <c r="P82" s="3">
        <v>18.2</v>
      </c>
    </row>
    <row r="83" spans="1:16" x14ac:dyDescent="0.25">
      <c r="A83" s="1">
        <v>74</v>
      </c>
      <c r="B83" s="3">
        <v>1.0680000000000001</v>
      </c>
      <c r="C83" s="3">
        <v>13.5</v>
      </c>
      <c r="D83" s="3">
        <v>55</v>
      </c>
      <c r="E83" s="3">
        <v>125</v>
      </c>
      <c r="F83" s="3">
        <v>64</v>
      </c>
      <c r="G83" s="3">
        <v>33.200000000000003</v>
      </c>
      <c r="H83" s="3">
        <v>87.7</v>
      </c>
      <c r="I83" s="3">
        <v>76</v>
      </c>
      <c r="J83" s="3">
        <v>88.6</v>
      </c>
      <c r="K83" s="3">
        <v>50.9</v>
      </c>
      <c r="L83" s="3">
        <v>35.4</v>
      </c>
      <c r="M83" s="3">
        <v>19.100000000000001</v>
      </c>
      <c r="N83" s="3">
        <v>29.3</v>
      </c>
      <c r="O83" s="3">
        <v>25.7</v>
      </c>
      <c r="P83" s="3">
        <v>16.899999999999999</v>
      </c>
    </row>
    <row r="84" spans="1:16" x14ac:dyDescent="0.25">
      <c r="A84" s="1">
        <v>75</v>
      </c>
      <c r="B84" s="3">
        <v>1.0720000000000001</v>
      </c>
      <c r="C84" s="3">
        <v>11.8</v>
      </c>
      <c r="D84" s="3">
        <v>61</v>
      </c>
      <c r="E84" s="3">
        <v>143</v>
      </c>
      <c r="F84" s="3">
        <v>65.75</v>
      </c>
      <c r="G84" s="3">
        <v>36.5</v>
      </c>
      <c r="H84" s="3">
        <v>93.4</v>
      </c>
      <c r="I84" s="3">
        <v>83.3</v>
      </c>
      <c r="J84" s="3">
        <v>93</v>
      </c>
      <c r="K84" s="3">
        <v>55.5</v>
      </c>
      <c r="L84" s="3">
        <v>35.200000000000003</v>
      </c>
      <c r="M84" s="3">
        <v>20.9</v>
      </c>
      <c r="N84" s="3">
        <v>29.4</v>
      </c>
      <c r="O84" s="3">
        <v>27</v>
      </c>
      <c r="P84" s="3">
        <v>16.8</v>
      </c>
    </row>
    <row r="85" spans="1:16" x14ac:dyDescent="0.25">
      <c r="A85" s="1">
        <v>76</v>
      </c>
      <c r="B85" s="3">
        <v>1.0566</v>
      </c>
      <c r="C85" s="3">
        <v>18.5</v>
      </c>
      <c r="D85" s="3">
        <v>61</v>
      </c>
      <c r="E85" s="3">
        <v>148.25</v>
      </c>
      <c r="F85" s="3">
        <v>67.5</v>
      </c>
      <c r="G85" s="3">
        <v>36</v>
      </c>
      <c r="H85" s="3">
        <v>91.6</v>
      </c>
      <c r="I85" s="3">
        <v>81.8</v>
      </c>
      <c r="J85" s="3">
        <v>94.8</v>
      </c>
      <c r="K85" s="3">
        <v>54.5</v>
      </c>
      <c r="L85" s="3">
        <v>37</v>
      </c>
      <c r="M85" s="3">
        <v>21.4</v>
      </c>
      <c r="N85" s="3">
        <v>29.3</v>
      </c>
      <c r="O85" s="3">
        <v>27</v>
      </c>
      <c r="P85" s="3">
        <v>18.3</v>
      </c>
    </row>
    <row r="86" spans="1:16" x14ac:dyDescent="0.25">
      <c r="A86" s="1">
        <v>77</v>
      </c>
      <c r="B86" s="3">
        <v>1.079</v>
      </c>
      <c r="C86" s="3">
        <v>8.8000000000000007</v>
      </c>
      <c r="D86" s="3">
        <v>57</v>
      </c>
      <c r="E86" s="3">
        <v>162.5</v>
      </c>
      <c r="F86" s="3">
        <v>69.5</v>
      </c>
      <c r="G86" s="3">
        <v>38.700000000000003</v>
      </c>
      <c r="H86" s="3">
        <v>91.6</v>
      </c>
      <c r="I86" s="3">
        <v>78.8</v>
      </c>
      <c r="J86" s="3">
        <v>94.3</v>
      </c>
      <c r="K86" s="3">
        <v>56.7</v>
      </c>
      <c r="L86" s="3">
        <v>39.700000000000003</v>
      </c>
      <c r="M86" s="3">
        <v>24.2</v>
      </c>
      <c r="N86" s="3">
        <v>30.2</v>
      </c>
      <c r="O86" s="3">
        <v>29.2</v>
      </c>
      <c r="P86" s="3">
        <v>18.100000000000001</v>
      </c>
    </row>
    <row r="87" spans="1:16" x14ac:dyDescent="0.25">
      <c r="A87" s="1">
        <v>78</v>
      </c>
      <c r="B87" s="3">
        <v>1.0483</v>
      </c>
      <c r="C87" s="3">
        <v>22.2</v>
      </c>
      <c r="D87" s="3">
        <v>69</v>
      </c>
      <c r="E87" s="3">
        <v>177.75</v>
      </c>
      <c r="F87" s="3">
        <v>68.5</v>
      </c>
      <c r="G87" s="3">
        <v>38.700000000000003</v>
      </c>
      <c r="H87" s="3">
        <v>102</v>
      </c>
      <c r="I87" s="3">
        <v>95</v>
      </c>
      <c r="J87" s="3">
        <v>98.3</v>
      </c>
      <c r="K87" s="3">
        <v>55</v>
      </c>
      <c r="L87" s="3">
        <v>38.299999999999997</v>
      </c>
      <c r="M87" s="3">
        <v>21.8</v>
      </c>
      <c r="N87" s="3">
        <v>30.8</v>
      </c>
      <c r="O87" s="3">
        <v>25.7</v>
      </c>
      <c r="P87" s="3">
        <v>18.8</v>
      </c>
    </row>
    <row r="88" spans="1:16" x14ac:dyDescent="0.25">
      <c r="A88" s="1">
        <v>79</v>
      </c>
      <c r="B88" s="3">
        <v>1.0498000000000001</v>
      </c>
      <c r="C88" s="3">
        <v>21.5</v>
      </c>
      <c r="D88" s="3">
        <v>81</v>
      </c>
      <c r="E88" s="3">
        <v>161.25</v>
      </c>
      <c r="F88" s="3">
        <v>70.25</v>
      </c>
      <c r="G88" s="3">
        <v>37.799999999999997</v>
      </c>
      <c r="H88" s="3">
        <v>96.4</v>
      </c>
      <c r="I88" s="3">
        <v>95.4</v>
      </c>
      <c r="J88" s="3">
        <v>99.3</v>
      </c>
      <c r="K88" s="3">
        <v>53.5</v>
      </c>
      <c r="L88" s="3">
        <v>37.5</v>
      </c>
      <c r="M88" s="3">
        <v>21.5</v>
      </c>
      <c r="N88" s="3">
        <v>31.4</v>
      </c>
      <c r="O88" s="3">
        <v>26.8</v>
      </c>
      <c r="P88" s="3">
        <v>18.3</v>
      </c>
    </row>
    <row r="89" spans="1:16" x14ac:dyDescent="0.25">
      <c r="A89" s="1">
        <v>80</v>
      </c>
      <c r="B89" s="3">
        <v>1.056</v>
      </c>
      <c r="C89" s="3">
        <v>18.8</v>
      </c>
      <c r="D89" s="3">
        <v>66</v>
      </c>
      <c r="E89" s="3">
        <v>171.25</v>
      </c>
      <c r="F89" s="3">
        <v>69.25</v>
      </c>
      <c r="G89" s="3">
        <v>37.4</v>
      </c>
      <c r="H89" s="3">
        <v>102.7</v>
      </c>
      <c r="I89" s="3">
        <v>98.6</v>
      </c>
      <c r="J89" s="3">
        <v>100.2</v>
      </c>
      <c r="K89" s="3">
        <v>56.5</v>
      </c>
      <c r="L89" s="3">
        <v>39.299999999999997</v>
      </c>
      <c r="M89" s="3">
        <v>22.7</v>
      </c>
      <c r="N89" s="3">
        <v>30.3</v>
      </c>
      <c r="O89" s="3">
        <v>28.7</v>
      </c>
      <c r="P89" s="3">
        <v>19</v>
      </c>
    </row>
    <row r="90" spans="1:16" x14ac:dyDescent="0.25">
      <c r="A90" s="1">
        <v>81</v>
      </c>
      <c r="B90" s="3">
        <v>1.0283</v>
      </c>
      <c r="C90" s="3">
        <v>31.4</v>
      </c>
      <c r="D90" s="3">
        <v>67</v>
      </c>
      <c r="E90" s="3">
        <v>163.75</v>
      </c>
      <c r="F90" s="3">
        <v>67.75</v>
      </c>
      <c r="G90" s="3">
        <v>38.4</v>
      </c>
      <c r="H90" s="3">
        <v>97.7</v>
      </c>
      <c r="I90" s="3">
        <v>95.8</v>
      </c>
      <c r="J90" s="3">
        <v>97.1</v>
      </c>
      <c r="K90" s="3">
        <v>54.8</v>
      </c>
      <c r="L90" s="3">
        <v>38.200000000000003</v>
      </c>
      <c r="M90" s="3">
        <v>23.7</v>
      </c>
      <c r="N90" s="3">
        <v>29.4</v>
      </c>
      <c r="O90" s="3">
        <v>27.2</v>
      </c>
      <c r="P90" s="3">
        <v>19</v>
      </c>
    </row>
    <row r="91" spans="1:16" x14ac:dyDescent="0.25">
      <c r="A91" s="1">
        <v>82</v>
      </c>
      <c r="B91" s="3">
        <v>1.0382</v>
      </c>
      <c r="C91" s="3">
        <v>26.8</v>
      </c>
      <c r="D91" s="3">
        <v>64</v>
      </c>
      <c r="E91" s="3">
        <v>150.25</v>
      </c>
      <c r="F91" s="3">
        <v>67.25</v>
      </c>
      <c r="G91" s="3">
        <v>38.1</v>
      </c>
      <c r="H91" s="3">
        <v>97.1</v>
      </c>
      <c r="I91" s="3">
        <v>89</v>
      </c>
      <c r="J91" s="3">
        <v>96.9</v>
      </c>
      <c r="K91" s="3">
        <v>54.8</v>
      </c>
      <c r="L91" s="3">
        <v>38</v>
      </c>
      <c r="M91" s="3">
        <v>22</v>
      </c>
      <c r="N91" s="3">
        <v>29.9</v>
      </c>
      <c r="O91" s="3">
        <v>25.2</v>
      </c>
      <c r="P91" s="3">
        <v>17.7</v>
      </c>
    </row>
    <row r="92" spans="1:16" x14ac:dyDescent="0.25">
      <c r="A92" s="1">
        <v>83</v>
      </c>
      <c r="B92" s="3">
        <v>1.0568</v>
      </c>
      <c r="C92" s="3">
        <v>18.399999999999999</v>
      </c>
      <c r="D92" s="3">
        <v>64</v>
      </c>
      <c r="E92" s="3">
        <v>190.25</v>
      </c>
      <c r="F92" s="3">
        <v>72.75</v>
      </c>
      <c r="G92" s="3">
        <v>39.299999999999997</v>
      </c>
      <c r="H92" s="3">
        <v>103.1</v>
      </c>
      <c r="I92" s="3">
        <v>97.8</v>
      </c>
      <c r="J92" s="3">
        <v>99.6</v>
      </c>
      <c r="K92" s="3">
        <v>58.9</v>
      </c>
      <c r="L92" s="3">
        <v>39</v>
      </c>
      <c r="M92" s="3">
        <v>23</v>
      </c>
      <c r="N92" s="3">
        <v>34.299999999999997</v>
      </c>
      <c r="O92" s="3">
        <v>29.6</v>
      </c>
      <c r="P92" s="3">
        <v>19</v>
      </c>
    </row>
    <row r="93" spans="1:16" x14ac:dyDescent="0.25">
      <c r="A93" s="1">
        <v>84</v>
      </c>
      <c r="B93" s="3">
        <v>1.0377000000000001</v>
      </c>
      <c r="C93" s="3">
        <v>27</v>
      </c>
      <c r="D93" s="3">
        <v>70</v>
      </c>
      <c r="E93" s="3">
        <v>170.75</v>
      </c>
      <c r="F93" s="3">
        <v>70</v>
      </c>
      <c r="G93" s="3">
        <v>38.700000000000003</v>
      </c>
      <c r="H93" s="3">
        <v>101.8</v>
      </c>
      <c r="I93" s="3">
        <v>94.9</v>
      </c>
      <c r="J93" s="3">
        <v>95</v>
      </c>
      <c r="K93" s="3">
        <v>56</v>
      </c>
      <c r="L93" s="3">
        <v>36.5</v>
      </c>
      <c r="M93" s="3">
        <v>24.1</v>
      </c>
      <c r="N93" s="3">
        <v>31.2</v>
      </c>
      <c r="O93" s="3">
        <v>27.3</v>
      </c>
      <c r="P93" s="3">
        <v>19.2</v>
      </c>
    </row>
    <row r="94" spans="1:16" x14ac:dyDescent="0.25">
      <c r="A94" s="1">
        <v>85</v>
      </c>
      <c r="B94" s="3">
        <v>1.0378000000000001</v>
      </c>
      <c r="C94" s="3">
        <v>27</v>
      </c>
      <c r="D94" s="3">
        <v>72</v>
      </c>
      <c r="E94" s="3">
        <v>168</v>
      </c>
      <c r="F94" s="3">
        <v>69.25</v>
      </c>
      <c r="G94" s="3">
        <v>38.5</v>
      </c>
      <c r="H94" s="3">
        <v>101.4</v>
      </c>
      <c r="I94" s="3">
        <v>99.8</v>
      </c>
      <c r="J94" s="3">
        <v>96.2</v>
      </c>
      <c r="K94" s="3">
        <v>56.3</v>
      </c>
      <c r="L94" s="3">
        <v>36.6</v>
      </c>
      <c r="M94" s="3">
        <v>22</v>
      </c>
      <c r="N94" s="3">
        <v>29.7</v>
      </c>
      <c r="O94" s="3">
        <v>26.3</v>
      </c>
      <c r="P94" s="3">
        <v>18</v>
      </c>
    </row>
    <row r="95" spans="1:16" x14ac:dyDescent="0.25">
      <c r="A95" s="1">
        <v>86</v>
      </c>
      <c r="B95" s="3">
        <v>1.0386</v>
      </c>
      <c r="C95" s="3">
        <v>26.6</v>
      </c>
      <c r="D95" s="3">
        <v>67</v>
      </c>
      <c r="E95" s="3">
        <v>167</v>
      </c>
      <c r="F95" s="3">
        <v>67.5</v>
      </c>
      <c r="G95" s="3">
        <v>36.5</v>
      </c>
      <c r="H95" s="3">
        <v>98.9</v>
      </c>
      <c r="I95" s="3">
        <v>89.7</v>
      </c>
      <c r="J95" s="3">
        <v>96.2</v>
      </c>
      <c r="K95" s="3">
        <v>54.7</v>
      </c>
      <c r="L95" s="3">
        <v>37.799999999999997</v>
      </c>
      <c r="M95" s="3">
        <v>23.7</v>
      </c>
      <c r="N95" s="3">
        <v>32.4</v>
      </c>
      <c r="O95" s="3">
        <v>27.7</v>
      </c>
      <c r="P95" s="3">
        <v>18.2</v>
      </c>
    </row>
    <row r="96" spans="1:16" x14ac:dyDescent="0.25">
      <c r="A96" s="1">
        <v>87</v>
      </c>
      <c r="B96" s="3">
        <v>1.0648</v>
      </c>
      <c r="C96" s="3">
        <v>14.9</v>
      </c>
      <c r="D96" s="3">
        <v>72</v>
      </c>
      <c r="E96" s="3">
        <v>157.75</v>
      </c>
      <c r="F96" s="3">
        <v>67.25</v>
      </c>
      <c r="G96" s="3">
        <v>37.700000000000003</v>
      </c>
      <c r="H96" s="3">
        <v>97.5</v>
      </c>
      <c r="I96" s="3">
        <v>88.1</v>
      </c>
      <c r="J96" s="3">
        <v>96.9</v>
      </c>
      <c r="K96" s="3">
        <v>57.2</v>
      </c>
      <c r="L96" s="3">
        <v>37.700000000000003</v>
      </c>
      <c r="M96" s="3">
        <v>21.8</v>
      </c>
      <c r="N96" s="3">
        <v>32.6</v>
      </c>
      <c r="O96" s="3">
        <v>28</v>
      </c>
      <c r="P96" s="3">
        <v>18.8</v>
      </c>
    </row>
    <row r="97" spans="1:16" x14ac:dyDescent="0.25">
      <c r="A97" s="1">
        <v>88</v>
      </c>
      <c r="B97" s="3">
        <v>1.0462</v>
      </c>
      <c r="C97" s="3">
        <v>23.1</v>
      </c>
      <c r="D97" s="3">
        <v>64</v>
      </c>
      <c r="E97" s="3">
        <v>160</v>
      </c>
      <c r="F97" s="3">
        <v>65.75</v>
      </c>
      <c r="G97" s="3">
        <v>36.5</v>
      </c>
      <c r="H97" s="3">
        <v>104.3</v>
      </c>
      <c r="I97" s="3">
        <v>90.9</v>
      </c>
      <c r="J97" s="3">
        <v>93.8</v>
      </c>
      <c r="K97" s="3">
        <v>57.8</v>
      </c>
      <c r="L97" s="3">
        <v>39.5</v>
      </c>
      <c r="M97" s="3">
        <v>23.3</v>
      </c>
      <c r="N97" s="3">
        <v>29.2</v>
      </c>
      <c r="O97" s="3">
        <v>28.4</v>
      </c>
      <c r="P97" s="3">
        <v>18.100000000000001</v>
      </c>
    </row>
    <row r="98" spans="1:16" x14ac:dyDescent="0.25">
      <c r="A98" s="1">
        <v>89</v>
      </c>
      <c r="B98" s="3">
        <v>1.08</v>
      </c>
      <c r="C98" s="3">
        <v>8.3000000000000007</v>
      </c>
      <c r="D98" s="3">
        <v>46</v>
      </c>
      <c r="E98" s="3">
        <v>176.75</v>
      </c>
      <c r="F98" s="3">
        <v>72.5</v>
      </c>
      <c r="G98" s="3">
        <v>38</v>
      </c>
      <c r="H98" s="3">
        <v>97.3</v>
      </c>
      <c r="I98" s="3">
        <v>86</v>
      </c>
      <c r="J98" s="3">
        <v>99.3</v>
      </c>
      <c r="K98" s="3">
        <v>61</v>
      </c>
      <c r="L98" s="3">
        <v>38.4</v>
      </c>
      <c r="M98" s="3">
        <v>23.8</v>
      </c>
      <c r="N98" s="3">
        <v>30.2</v>
      </c>
      <c r="O98" s="3">
        <v>29.3</v>
      </c>
      <c r="P98" s="3">
        <v>18.8</v>
      </c>
    </row>
    <row r="99" spans="1:16" x14ac:dyDescent="0.25">
      <c r="A99" s="1">
        <v>90</v>
      </c>
      <c r="B99" s="3">
        <v>1.0666</v>
      </c>
      <c r="C99" s="3">
        <v>14.1</v>
      </c>
      <c r="D99" s="3">
        <v>48</v>
      </c>
      <c r="E99" s="3">
        <v>176</v>
      </c>
      <c r="F99" s="3">
        <v>73</v>
      </c>
      <c r="G99" s="3">
        <v>36.700000000000003</v>
      </c>
      <c r="H99" s="3">
        <v>96.7</v>
      </c>
      <c r="I99" s="3">
        <v>86.5</v>
      </c>
      <c r="J99" s="3">
        <v>98.3</v>
      </c>
      <c r="K99" s="3">
        <v>60.4</v>
      </c>
      <c r="L99" s="3">
        <v>39.9</v>
      </c>
      <c r="M99" s="3">
        <v>24.4</v>
      </c>
      <c r="N99" s="3">
        <v>28.8</v>
      </c>
      <c r="O99" s="3">
        <v>29.6</v>
      </c>
      <c r="P99" s="3">
        <v>18.7</v>
      </c>
    </row>
    <row r="100" spans="1:16" x14ac:dyDescent="0.25">
      <c r="A100" s="1">
        <v>91</v>
      </c>
      <c r="B100" s="3">
        <v>1.052</v>
      </c>
      <c r="C100" s="3">
        <v>20.5</v>
      </c>
      <c r="D100" s="3">
        <v>46</v>
      </c>
      <c r="E100" s="3">
        <v>177</v>
      </c>
      <c r="F100" s="3">
        <v>70</v>
      </c>
      <c r="G100" s="3">
        <v>37.200000000000003</v>
      </c>
      <c r="H100" s="3">
        <v>99.7</v>
      </c>
      <c r="I100" s="3">
        <v>95.6</v>
      </c>
      <c r="J100" s="3">
        <v>102.2</v>
      </c>
      <c r="K100" s="3">
        <v>58.3</v>
      </c>
      <c r="L100" s="3">
        <v>38.200000000000003</v>
      </c>
      <c r="M100" s="3">
        <v>22.5</v>
      </c>
      <c r="N100" s="3">
        <v>29.1</v>
      </c>
      <c r="O100" s="3">
        <v>27.7</v>
      </c>
      <c r="P100" s="3">
        <v>17.7</v>
      </c>
    </row>
    <row r="101" spans="1:16" x14ac:dyDescent="0.25">
      <c r="A101" s="1">
        <v>92</v>
      </c>
      <c r="B101" s="3">
        <v>1.0572999999999999</v>
      </c>
      <c r="C101" s="3">
        <v>18.2</v>
      </c>
      <c r="D101" s="3">
        <v>44</v>
      </c>
      <c r="E101" s="3">
        <v>179.75</v>
      </c>
      <c r="F101" s="3">
        <v>69.5</v>
      </c>
      <c r="G101" s="3">
        <v>39.200000000000003</v>
      </c>
      <c r="H101" s="3">
        <v>101.9</v>
      </c>
      <c r="I101" s="3">
        <v>93.2</v>
      </c>
      <c r="J101" s="3">
        <v>100.6</v>
      </c>
      <c r="K101" s="3">
        <v>58.9</v>
      </c>
      <c r="L101" s="3">
        <v>39.700000000000003</v>
      </c>
      <c r="M101" s="3">
        <v>23.1</v>
      </c>
      <c r="N101" s="3">
        <v>31.4</v>
      </c>
      <c r="O101" s="3">
        <v>28.4</v>
      </c>
      <c r="P101" s="3">
        <v>18.8</v>
      </c>
    </row>
    <row r="102" spans="1:16" x14ac:dyDescent="0.25">
      <c r="A102" s="1">
        <v>93</v>
      </c>
      <c r="B102" s="3">
        <v>1.0794999999999999</v>
      </c>
      <c r="C102" s="3">
        <v>8.5</v>
      </c>
      <c r="D102" s="3">
        <v>47</v>
      </c>
      <c r="E102" s="3">
        <v>165.25</v>
      </c>
      <c r="F102" s="3">
        <v>70.5</v>
      </c>
      <c r="G102" s="3">
        <v>37.5</v>
      </c>
      <c r="H102" s="3">
        <v>97.2</v>
      </c>
      <c r="I102" s="3">
        <v>83.1</v>
      </c>
      <c r="J102" s="3">
        <v>95.4</v>
      </c>
      <c r="K102" s="3">
        <v>56.9</v>
      </c>
      <c r="L102" s="3">
        <v>38.299999999999997</v>
      </c>
      <c r="M102" s="3">
        <v>22.1</v>
      </c>
      <c r="N102" s="3">
        <v>30.1</v>
      </c>
      <c r="O102" s="3">
        <v>28.2</v>
      </c>
      <c r="P102" s="3">
        <v>18.399999999999999</v>
      </c>
    </row>
    <row r="103" spans="1:16" x14ac:dyDescent="0.25">
      <c r="A103" s="1">
        <v>94</v>
      </c>
      <c r="B103" s="3">
        <v>1.0424</v>
      </c>
      <c r="C103" s="3">
        <v>24.9</v>
      </c>
      <c r="D103" s="3">
        <v>46</v>
      </c>
      <c r="E103" s="3">
        <v>192.5</v>
      </c>
      <c r="F103" s="3">
        <v>71.75</v>
      </c>
      <c r="G103" s="3">
        <v>38</v>
      </c>
      <c r="H103" s="3">
        <v>106.6</v>
      </c>
      <c r="I103" s="3">
        <v>97.5</v>
      </c>
      <c r="J103" s="3">
        <v>100.6</v>
      </c>
      <c r="K103" s="3">
        <v>58.9</v>
      </c>
      <c r="L103" s="3">
        <v>40.5</v>
      </c>
      <c r="M103" s="3">
        <v>24.5</v>
      </c>
      <c r="N103" s="3">
        <v>33.299999999999997</v>
      </c>
      <c r="O103" s="3">
        <v>29.6</v>
      </c>
      <c r="P103" s="3">
        <v>19.100000000000001</v>
      </c>
    </row>
    <row r="104" spans="1:16" x14ac:dyDescent="0.25">
      <c r="A104" s="1">
        <v>95</v>
      </c>
      <c r="B104" s="3">
        <v>1.0785</v>
      </c>
      <c r="C104" s="3">
        <v>9</v>
      </c>
      <c r="D104" s="3">
        <v>47</v>
      </c>
      <c r="E104" s="3">
        <v>184.25</v>
      </c>
      <c r="F104" s="3">
        <v>74.5</v>
      </c>
      <c r="G104" s="3">
        <v>37.299999999999997</v>
      </c>
      <c r="H104" s="3">
        <v>99.6</v>
      </c>
      <c r="I104" s="3">
        <v>88.8</v>
      </c>
      <c r="J104" s="3">
        <v>101.4</v>
      </c>
      <c r="K104" s="3">
        <v>57.4</v>
      </c>
      <c r="L104" s="3">
        <v>39.6</v>
      </c>
      <c r="M104" s="3">
        <v>24.6</v>
      </c>
      <c r="N104" s="3">
        <v>30.3</v>
      </c>
      <c r="O104" s="3">
        <v>27.9</v>
      </c>
      <c r="P104" s="3">
        <v>17.8</v>
      </c>
    </row>
    <row r="105" spans="1:16" x14ac:dyDescent="0.25">
      <c r="A105" s="1">
        <v>96</v>
      </c>
      <c r="B105" s="3">
        <v>1.0590999999999999</v>
      </c>
      <c r="C105" s="3">
        <v>17.399999999999999</v>
      </c>
      <c r="D105" s="3">
        <v>53</v>
      </c>
      <c r="E105" s="3">
        <v>224.5</v>
      </c>
      <c r="F105" s="3">
        <v>77.75</v>
      </c>
      <c r="G105" s="3">
        <v>41.1</v>
      </c>
      <c r="H105" s="3">
        <v>113.2</v>
      </c>
      <c r="I105" s="3">
        <v>99.2</v>
      </c>
      <c r="J105" s="3">
        <v>107.5</v>
      </c>
      <c r="K105" s="3">
        <v>61.7</v>
      </c>
      <c r="L105" s="3">
        <v>42.3</v>
      </c>
      <c r="M105" s="3">
        <v>23.2</v>
      </c>
      <c r="N105" s="3">
        <v>32.9</v>
      </c>
      <c r="O105" s="3">
        <v>30.8</v>
      </c>
      <c r="P105" s="3">
        <v>20.399999999999999</v>
      </c>
    </row>
    <row r="106" spans="1:16" x14ac:dyDescent="0.25">
      <c r="A106" s="1">
        <v>97</v>
      </c>
      <c r="B106" s="3">
        <v>1.077</v>
      </c>
      <c r="C106" s="3">
        <v>9.6</v>
      </c>
      <c r="D106" s="3">
        <v>38</v>
      </c>
      <c r="E106" s="3">
        <v>188.75</v>
      </c>
      <c r="F106" s="3">
        <v>73.25</v>
      </c>
      <c r="G106" s="3">
        <v>37.5</v>
      </c>
      <c r="H106" s="3">
        <v>99.1</v>
      </c>
      <c r="I106" s="3">
        <v>91.6</v>
      </c>
      <c r="J106" s="3">
        <v>102.4</v>
      </c>
      <c r="K106" s="3">
        <v>60.6</v>
      </c>
      <c r="L106" s="3">
        <v>39.4</v>
      </c>
      <c r="M106" s="3">
        <v>22.9</v>
      </c>
      <c r="N106" s="3">
        <v>31.6</v>
      </c>
      <c r="O106" s="3">
        <v>30.1</v>
      </c>
      <c r="P106" s="3">
        <v>18.5</v>
      </c>
    </row>
    <row r="107" spans="1:16" x14ac:dyDescent="0.25">
      <c r="A107" s="1">
        <v>98</v>
      </c>
      <c r="B107" s="3">
        <v>1.073</v>
      </c>
      <c r="C107" s="3">
        <v>11.3</v>
      </c>
      <c r="D107" s="3">
        <v>50</v>
      </c>
      <c r="E107" s="3">
        <v>162.5</v>
      </c>
      <c r="F107" s="3">
        <v>66.5</v>
      </c>
      <c r="G107" s="3">
        <v>38.700000000000003</v>
      </c>
      <c r="H107" s="3">
        <v>99.4</v>
      </c>
      <c r="I107" s="3">
        <v>86.7</v>
      </c>
      <c r="J107" s="3">
        <v>96.2</v>
      </c>
      <c r="K107" s="3">
        <v>62.1</v>
      </c>
      <c r="L107" s="3">
        <v>39.299999999999997</v>
      </c>
      <c r="M107" s="3">
        <v>23.3</v>
      </c>
      <c r="N107" s="3">
        <v>30.6</v>
      </c>
      <c r="O107" s="3">
        <v>27.8</v>
      </c>
      <c r="P107" s="3">
        <v>18.2</v>
      </c>
    </row>
    <row r="108" spans="1:16" x14ac:dyDescent="0.25">
      <c r="A108" s="1">
        <v>99</v>
      </c>
      <c r="B108" s="3">
        <v>1.0582</v>
      </c>
      <c r="C108" s="3">
        <v>17.8</v>
      </c>
      <c r="D108" s="3">
        <v>46</v>
      </c>
      <c r="E108" s="3">
        <v>156.5</v>
      </c>
      <c r="F108" s="3">
        <v>68.25</v>
      </c>
      <c r="G108" s="3">
        <v>35.9</v>
      </c>
      <c r="H108" s="3">
        <v>95.1</v>
      </c>
      <c r="I108" s="3">
        <v>88.2</v>
      </c>
      <c r="J108" s="3">
        <v>92.8</v>
      </c>
      <c r="K108" s="3">
        <v>54.7</v>
      </c>
      <c r="L108" s="3">
        <v>37.299999999999997</v>
      </c>
      <c r="M108" s="3">
        <v>21.9</v>
      </c>
      <c r="N108" s="3">
        <v>31.6</v>
      </c>
      <c r="O108" s="3">
        <v>27.5</v>
      </c>
      <c r="P108" s="3">
        <v>18.2</v>
      </c>
    </row>
    <row r="109" spans="1:16" x14ac:dyDescent="0.25">
      <c r="A109" s="1">
        <v>100</v>
      </c>
      <c r="B109" s="3">
        <v>1.0484</v>
      </c>
      <c r="C109" s="3">
        <v>22.2</v>
      </c>
      <c r="D109" s="3">
        <v>47</v>
      </c>
      <c r="E109" s="3">
        <v>197</v>
      </c>
      <c r="F109" s="3">
        <v>72</v>
      </c>
      <c r="G109" s="3">
        <v>40</v>
      </c>
      <c r="H109" s="3">
        <v>107.5</v>
      </c>
      <c r="I109" s="3">
        <v>94</v>
      </c>
      <c r="J109" s="3">
        <v>103.7</v>
      </c>
      <c r="K109" s="3">
        <v>62.7</v>
      </c>
      <c r="L109" s="3">
        <v>39</v>
      </c>
      <c r="M109" s="3">
        <v>22.3</v>
      </c>
      <c r="N109" s="3">
        <v>35.299999999999997</v>
      </c>
      <c r="O109" s="3">
        <v>30.9</v>
      </c>
      <c r="P109" s="3">
        <v>18.3</v>
      </c>
    </row>
    <row r="110" spans="1:16" x14ac:dyDescent="0.25">
      <c r="A110" s="1">
        <v>101</v>
      </c>
      <c r="B110" s="3">
        <v>1.0506</v>
      </c>
      <c r="C110" s="3">
        <v>21.2</v>
      </c>
      <c r="D110" s="3">
        <v>49</v>
      </c>
      <c r="E110" s="3">
        <v>198.5</v>
      </c>
      <c r="F110" s="3">
        <v>73.5</v>
      </c>
      <c r="G110" s="3">
        <v>40.1</v>
      </c>
      <c r="H110" s="3">
        <v>106.5</v>
      </c>
      <c r="I110" s="3">
        <v>95</v>
      </c>
      <c r="J110" s="3">
        <v>101.7</v>
      </c>
      <c r="K110" s="3">
        <v>59</v>
      </c>
      <c r="L110" s="3">
        <v>39.4</v>
      </c>
      <c r="M110" s="3">
        <v>22.3</v>
      </c>
      <c r="N110" s="3">
        <v>32.200000000000003</v>
      </c>
      <c r="O110" s="3">
        <v>31</v>
      </c>
      <c r="P110" s="3">
        <v>18.600000000000001</v>
      </c>
    </row>
    <row r="111" spans="1:16" x14ac:dyDescent="0.25">
      <c r="A111" s="1">
        <v>102</v>
      </c>
      <c r="B111" s="3">
        <v>1.0524</v>
      </c>
      <c r="C111" s="3">
        <v>20.399999999999999</v>
      </c>
      <c r="D111" s="3">
        <v>48</v>
      </c>
      <c r="E111" s="3">
        <v>173.75</v>
      </c>
      <c r="F111" s="3">
        <v>72</v>
      </c>
      <c r="G111" s="3">
        <v>37</v>
      </c>
      <c r="H111" s="3">
        <v>99.1</v>
      </c>
      <c r="I111" s="3">
        <v>92</v>
      </c>
      <c r="J111" s="3">
        <v>98.3</v>
      </c>
      <c r="K111" s="3">
        <v>59.3</v>
      </c>
      <c r="L111" s="3">
        <v>38.4</v>
      </c>
      <c r="M111" s="3">
        <v>22.4</v>
      </c>
      <c r="N111" s="3">
        <v>27.9</v>
      </c>
      <c r="O111" s="3">
        <v>26.2</v>
      </c>
      <c r="P111" s="3">
        <v>17</v>
      </c>
    </row>
    <row r="112" spans="1:16" x14ac:dyDescent="0.25">
      <c r="A112" s="1">
        <v>103</v>
      </c>
      <c r="B112" s="3">
        <v>1.0529999999999999</v>
      </c>
      <c r="C112" s="3">
        <v>20.100000000000001</v>
      </c>
      <c r="D112" s="3">
        <v>41</v>
      </c>
      <c r="E112" s="3">
        <v>172.75</v>
      </c>
      <c r="F112" s="3">
        <v>71.25</v>
      </c>
      <c r="G112" s="3">
        <v>36.299999999999997</v>
      </c>
      <c r="H112" s="3">
        <v>96.7</v>
      </c>
      <c r="I112" s="3">
        <v>89.2</v>
      </c>
      <c r="J112" s="3">
        <v>98.3</v>
      </c>
      <c r="K112" s="3">
        <v>60</v>
      </c>
      <c r="L112" s="3">
        <v>38.4</v>
      </c>
      <c r="M112" s="3">
        <v>23.2</v>
      </c>
      <c r="N112" s="3">
        <v>31</v>
      </c>
      <c r="O112" s="3">
        <v>29.2</v>
      </c>
      <c r="P112" s="3">
        <v>18.399999999999999</v>
      </c>
    </row>
    <row r="113" spans="1:16" x14ac:dyDescent="0.25">
      <c r="A113" s="1">
        <v>104</v>
      </c>
      <c r="B113" s="3">
        <v>1.048</v>
      </c>
      <c r="C113" s="3">
        <v>22.3</v>
      </c>
      <c r="D113" s="3">
        <v>49</v>
      </c>
      <c r="E113" s="3">
        <v>196.75</v>
      </c>
      <c r="F113" s="3">
        <v>73.75</v>
      </c>
      <c r="G113" s="3">
        <v>40.700000000000003</v>
      </c>
      <c r="H113" s="3">
        <v>103.5</v>
      </c>
      <c r="I113" s="3">
        <v>95.5</v>
      </c>
      <c r="J113" s="3">
        <v>101.6</v>
      </c>
      <c r="K113" s="3">
        <v>59.1</v>
      </c>
      <c r="L113" s="3">
        <v>39.799999999999997</v>
      </c>
      <c r="M113" s="3">
        <v>25.4</v>
      </c>
      <c r="N113" s="3">
        <v>31</v>
      </c>
      <c r="O113" s="3">
        <v>30.3</v>
      </c>
      <c r="P113" s="3">
        <v>19.7</v>
      </c>
    </row>
    <row r="114" spans="1:16" x14ac:dyDescent="0.25">
      <c r="A114" s="1">
        <v>105</v>
      </c>
      <c r="B114" s="3">
        <v>1.0411999999999999</v>
      </c>
      <c r="C114" s="3">
        <v>25.4</v>
      </c>
      <c r="D114" s="3">
        <v>43</v>
      </c>
      <c r="E114" s="3">
        <v>177</v>
      </c>
      <c r="F114" s="3">
        <v>69.25</v>
      </c>
      <c r="G114" s="3">
        <v>39.6</v>
      </c>
      <c r="H114" s="3">
        <v>104</v>
      </c>
      <c r="I114" s="3">
        <v>98.6</v>
      </c>
      <c r="J114" s="3">
        <v>99.5</v>
      </c>
      <c r="K114" s="3">
        <v>59.5</v>
      </c>
      <c r="L114" s="3">
        <v>36.1</v>
      </c>
      <c r="M114" s="3">
        <v>22</v>
      </c>
      <c r="N114" s="3">
        <v>30.1</v>
      </c>
      <c r="O114" s="3">
        <v>27.2</v>
      </c>
      <c r="P114" s="3">
        <v>17.7</v>
      </c>
    </row>
    <row r="115" spans="1:16" x14ac:dyDescent="0.25">
      <c r="A115" s="1">
        <v>106</v>
      </c>
      <c r="B115" s="3">
        <v>1.0578000000000001</v>
      </c>
      <c r="C115" s="3">
        <v>18</v>
      </c>
      <c r="D115" s="3">
        <v>43</v>
      </c>
      <c r="E115" s="3">
        <v>165.5</v>
      </c>
      <c r="F115" s="3">
        <v>68.5</v>
      </c>
      <c r="G115" s="3">
        <v>31.1</v>
      </c>
      <c r="H115" s="3">
        <v>93.1</v>
      </c>
      <c r="I115" s="3">
        <v>87.3</v>
      </c>
      <c r="J115" s="3">
        <v>96.6</v>
      </c>
      <c r="K115" s="3">
        <v>54.7</v>
      </c>
      <c r="L115" s="3">
        <v>39</v>
      </c>
      <c r="M115" s="3">
        <v>24.8</v>
      </c>
      <c r="N115" s="3">
        <v>31</v>
      </c>
      <c r="O115" s="3">
        <v>29.4</v>
      </c>
      <c r="P115" s="3">
        <v>18.8</v>
      </c>
    </row>
    <row r="116" spans="1:16" x14ac:dyDescent="0.25">
      <c r="A116" s="1">
        <v>107</v>
      </c>
      <c r="B116" s="3">
        <v>1.0547</v>
      </c>
      <c r="C116" s="3">
        <v>19.3</v>
      </c>
      <c r="D116" s="3">
        <v>43</v>
      </c>
      <c r="E116" s="3">
        <v>200.25</v>
      </c>
      <c r="F116" s="3">
        <v>73.5</v>
      </c>
      <c r="G116" s="3">
        <v>38.6</v>
      </c>
      <c r="H116" s="3">
        <v>105.2</v>
      </c>
      <c r="I116" s="3">
        <v>102.8</v>
      </c>
      <c r="J116" s="3">
        <v>103.6</v>
      </c>
      <c r="K116" s="3">
        <v>61.2</v>
      </c>
      <c r="L116" s="3">
        <v>39.299999999999997</v>
      </c>
      <c r="M116" s="3">
        <v>23.5</v>
      </c>
      <c r="N116" s="3">
        <v>30.5</v>
      </c>
      <c r="O116" s="3">
        <v>28.5</v>
      </c>
      <c r="P116" s="3">
        <v>18.100000000000001</v>
      </c>
    </row>
    <row r="117" spans="1:16" x14ac:dyDescent="0.25">
      <c r="A117" s="1">
        <v>108</v>
      </c>
      <c r="B117" s="3">
        <v>1.0569</v>
      </c>
      <c r="C117" s="3">
        <v>18.3</v>
      </c>
      <c r="D117" s="3">
        <v>52</v>
      </c>
      <c r="E117" s="3">
        <v>203.25</v>
      </c>
      <c r="F117" s="3">
        <v>74.25</v>
      </c>
      <c r="G117" s="3">
        <v>42</v>
      </c>
      <c r="H117" s="3">
        <v>110</v>
      </c>
      <c r="I117" s="3">
        <v>101.6</v>
      </c>
      <c r="J117" s="3">
        <v>100.7</v>
      </c>
      <c r="K117" s="3">
        <v>55.8</v>
      </c>
      <c r="L117" s="3">
        <v>38.700000000000003</v>
      </c>
      <c r="M117" s="3">
        <v>23.4</v>
      </c>
      <c r="N117" s="3">
        <v>35.1</v>
      </c>
      <c r="O117" s="3">
        <v>29.6</v>
      </c>
      <c r="P117" s="3">
        <v>19.100000000000001</v>
      </c>
    </row>
    <row r="118" spans="1:16" x14ac:dyDescent="0.25">
      <c r="A118" s="1">
        <v>109</v>
      </c>
      <c r="B118" s="3">
        <v>1.0592999999999999</v>
      </c>
      <c r="C118" s="3">
        <v>17.3</v>
      </c>
      <c r="D118" s="3">
        <v>43</v>
      </c>
      <c r="E118" s="3">
        <v>194</v>
      </c>
      <c r="F118" s="3">
        <v>75.5</v>
      </c>
      <c r="G118" s="3">
        <v>38.5</v>
      </c>
      <c r="H118" s="3">
        <v>110.1</v>
      </c>
      <c r="I118" s="3">
        <v>88.7</v>
      </c>
      <c r="J118" s="3">
        <v>102.1</v>
      </c>
      <c r="K118" s="3">
        <v>57.5</v>
      </c>
      <c r="L118" s="3">
        <v>40</v>
      </c>
      <c r="M118" s="3">
        <v>24.8</v>
      </c>
      <c r="N118" s="3">
        <v>35.1</v>
      </c>
      <c r="O118" s="3">
        <v>30.7</v>
      </c>
      <c r="P118" s="3">
        <v>19.2</v>
      </c>
    </row>
    <row r="119" spans="1:16" x14ac:dyDescent="0.25">
      <c r="A119" s="1">
        <v>110</v>
      </c>
      <c r="B119" s="3">
        <v>1.05</v>
      </c>
      <c r="C119" s="3">
        <v>21.4</v>
      </c>
      <c r="D119" s="3">
        <v>40</v>
      </c>
      <c r="E119" s="3">
        <v>168.5</v>
      </c>
      <c r="F119" s="3">
        <v>69.25</v>
      </c>
      <c r="G119" s="3">
        <v>34.200000000000003</v>
      </c>
      <c r="H119" s="3">
        <v>97.8</v>
      </c>
      <c r="I119" s="3">
        <v>92.3</v>
      </c>
      <c r="J119" s="3">
        <v>100.6</v>
      </c>
      <c r="K119" s="3">
        <v>57.5</v>
      </c>
      <c r="L119" s="3">
        <v>36.799999999999997</v>
      </c>
      <c r="M119" s="3">
        <v>22.8</v>
      </c>
      <c r="N119" s="3">
        <v>32.1</v>
      </c>
      <c r="O119" s="3">
        <v>26</v>
      </c>
      <c r="P119" s="3">
        <v>17.3</v>
      </c>
    </row>
    <row r="120" spans="1:16" x14ac:dyDescent="0.25">
      <c r="A120" s="1">
        <v>111</v>
      </c>
      <c r="B120" s="3">
        <v>1.0538000000000001</v>
      </c>
      <c r="C120" s="3">
        <v>19.7</v>
      </c>
      <c r="D120" s="3">
        <v>43</v>
      </c>
      <c r="E120" s="3">
        <v>170.75</v>
      </c>
      <c r="F120" s="3">
        <v>68.5</v>
      </c>
      <c r="G120" s="3">
        <v>37.200000000000003</v>
      </c>
      <c r="H120" s="3">
        <v>96.3</v>
      </c>
      <c r="I120" s="3">
        <v>90.6</v>
      </c>
      <c r="J120" s="3">
        <v>99.3</v>
      </c>
      <c r="K120" s="3">
        <v>61.9</v>
      </c>
      <c r="L120" s="3">
        <v>38</v>
      </c>
      <c r="M120" s="3">
        <v>22.3</v>
      </c>
      <c r="N120" s="3">
        <v>33.299999999999997</v>
      </c>
      <c r="O120" s="3">
        <v>28.2</v>
      </c>
      <c r="P120" s="3">
        <v>18.100000000000001</v>
      </c>
    </row>
    <row r="121" spans="1:16" x14ac:dyDescent="0.25">
      <c r="A121" s="1">
        <v>112</v>
      </c>
      <c r="B121" s="3">
        <v>1.0355000000000001</v>
      </c>
      <c r="C121" s="3">
        <v>28</v>
      </c>
      <c r="D121" s="3">
        <v>43</v>
      </c>
      <c r="E121" s="3">
        <v>183.25</v>
      </c>
      <c r="F121" s="3">
        <v>70</v>
      </c>
      <c r="G121" s="3">
        <v>37.1</v>
      </c>
      <c r="H121" s="3">
        <v>108</v>
      </c>
      <c r="I121" s="3">
        <v>105</v>
      </c>
      <c r="J121" s="3">
        <v>103</v>
      </c>
      <c r="K121" s="3">
        <v>63.7</v>
      </c>
      <c r="L121" s="3">
        <v>40</v>
      </c>
      <c r="M121" s="3">
        <v>23.6</v>
      </c>
      <c r="N121" s="3">
        <v>33.5</v>
      </c>
      <c r="O121" s="3">
        <v>27.8</v>
      </c>
      <c r="P121" s="3">
        <v>17.399999999999999</v>
      </c>
    </row>
    <row r="122" spans="1:16" x14ac:dyDescent="0.25">
      <c r="A122" s="1">
        <v>113</v>
      </c>
      <c r="B122" s="3">
        <v>1.0486</v>
      </c>
      <c r="C122" s="3">
        <v>22.1</v>
      </c>
      <c r="D122" s="3">
        <v>47</v>
      </c>
      <c r="E122" s="3">
        <v>178.25</v>
      </c>
      <c r="F122" s="3">
        <v>70</v>
      </c>
      <c r="G122" s="3">
        <v>40.200000000000003</v>
      </c>
      <c r="H122" s="3">
        <v>99.7</v>
      </c>
      <c r="I122" s="3">
        <v>95</v>
      </c>
      <c r="J122" s="3">
        <v>98.6</v>
      </c>
      <c r="K122" s="3">
        <v>62.3</v>
      </c>
      <c r="L122" s="3">
        <v>38.1</v>
      </c>
      <c r="M122" s="3">
        <v>23.9</v>
      </c>
      <c r="N122" s="3">
        <v>35.299999999999997</v>
      </c>
      <c r="O122" s="3">
        <v>31.1</v>
      </c>
      <c r="P122" s="3">
        <v>19.8</v>
      </c>
    </row>
    <row r="123" spans="1:16" x14ac:dyDescent="0.25">
      <c r="A123" s="1">
        <v>114</v>
      </c>
      <c r="B123" s="3">
        <v>1.0503</v>
      </c>
      <c r="C123" s="3">
        <v>21.3</v>
      </c>
      <c r="D123" s="3">
        <v>42</v>
      </c>
      <c r="E123" s="3">
        <v>163</v>
      </c>
      <c r="F123" s="3">
        <v>70.25</v>
      </c>
      <c r="G123" s="3">
        <v>35.299999999999997</v>
      </c>
      <c r="H123" s="3">
        <v>93.5</v>
      </c>
      <c r="I123" s="3">
        <v>89.6</v>
      </c>
      <c r="J123" s="3">
        <v>99.8</v>
      </c>
      <c r="K123" s="3">
        <v>61.5</v>
      </c>
      <c r="L123" s="3">
        <v>37.799999999999997</v>
      </c>
      <c r="M123" s="3">
        <v>21.9</v>
      </c>
      <c r="N123" s="3">
        <v>30.7</v>
      </c>
      <c r="O123" s="3">
        <v>27.6</v>
      </c>
      <c r="P123" s="3">
        <v>17.399999999999999</v>
      </c>
    </row>
    <row r="124" spans="1:16" x14ac:dyDescent="0.25">
      <c r="A124" s="1">
        <v>115</v>
      </c>
      <c r="B124" s="3">
        <v>1.0384</v>
      </c>
      <c r="C124" s="3">
        <v>26.7</v>
      </c>
      <c r="D124" s="3">
        <v>48</v>
      </c>
      <c r="E124" s="3">
        <v>175.25</v>
      </c>
      <c r="F124" s="3">
        <v>71.75</v>
      </c>
      <c r="G124" s="3">
        <v>38</v>
      </c>
      <c r="H124" s="3">
        <v>100.7</v>
      </c>
      <c r="I124" s="3">
        <v>92.4</v>
      </c>
      <c r="J124" s="3">
        <v>97.5</v>
      </c>
      <c r="K124" s="3">
        <v>59.3</v>
      </c>
      <c r="L124" s="3">
        <v>38.1</v>
      </c>
      <c r="M124" s="3">
        <v>21.8</v>
      </c>
      <c r="N124" s="3">
        <v>31.8</v>
      </c>
      <c r="O124" s="3">
        <v>27.3</v>
      </c>
      <c r="P124" s="3">
        <v>17.5</v>
      </c>
    </row>
    <row r="125" spans="1:16" x14ac:dyDescent="0.25">
      <c r="A125" s="1">
        <v>116</v>
      </c>
      <c r="B125" s="3">
        <v>1.0607</v>
      </c>
      <c r="C125" s="3">
        <v>16.7</v>
      </c>
      <c r="D125" s="3">
        <v>40</v>
      </c>
      <c r="E125" s="3">
        <v>158</v>
      </c>
      <c r="F125" s="3">
        <v>69.25</v>
      </c>
      <c r="G125" s="3">
        <v>36.299999999999997</v>
      </c>
      <c r="H125" s="3">
        <v>97</v>
      </c>
      <c r="I125" s="3">
        <v>86.6</v>
      </c>
      <c r="J125" s="3">
        <v>92.6</v>
      </c>
      <c r="K125" s="3">
        <v>55.9</v>
      </c>
      <c r="L125" s="3">
        <v>36.299999999999997</v>
      </c>
      <c r="M125" s="3">
        <v>22.1</v>
      </c>
      <c r="N125" s="3">
        <v>29.8</v>
      </c>
      <c r="O125" s="3">
        <v>26.3</v>
      </c>
      <c r="P125" s="3">
        <v>17.3</v>
      </c>
    </row>
    <row r="126" spans="1:16" x14ac:dyDescent="0.25">
      <c r="A126" s="1">
        <v>117</v>
      </c>
      <c r="B126" s="3">
        <v>1.0528999999999999</v>
      </c>
      <c r="C126" s="3">
        <v>20.100000000000001</v>
      </c>
      <c r="D126" s="3">
        <v>48</v>
      </c>
      <c r="E126" s="3">
        <v>177.25</v>
      </c>
      <c r="F126" s="3">
        <v>72.75</v>
      </c>
      <c r="G126" s="3">
        <v>36.799999999999997</v>
      </c>
      <c r="H126" s="3">
        <v>96</v>
      </c>
      <c r="I126" s="3">
        <v>90</v>
      </c>
      <c r="J126" s="3">
        <v>99.7</v>
      </c>
      <c r="K126" s="3">
        <v>58.8</v>
      </c>
      <c r="L126" s="3">
        <v>38.4</v>
      </c>
      <c r="M126" s="3">
        <v>22.8</v>
      </c>
      <c r="N126" s="3">
        <v>29.9</v>
      </c>
      <c r="O126" s="3">
        <v>28</v>
      </c>
      <c r="P126" s="3">
        <v>18.100000000000001</v>
      </c>
    </row>
    <row r="127" spans="1:16" x14ac:dyDescent="0.25">
      <c r="A127" s="1">
        <v>118</v>
      </c>
      <c r="B127" s="3">
        <v>1.0670999999999999</v>
      </c>
      <c r="C127" s="3">
        <v>13.9</v>
      </c>
      <c r="D127" s="3">
        <v>51</v>
      </c>
      <c r="E127" s="3">
        <v>179</v>
      </c>
      <c r="F127" s="3">
        <v>72</v>
      </c>
      <c r="G127" s="3">
        <v>41</v>
      </c>
      <c r="H127" s="3">
        <v>99.2</v>
      </c>
      <c r="I127" s="3">
        <v>90</v>
      </c>
      <c r="J127" s="3">
        <v>96.4</v>
      </c>
      <c r="K127" s="3">
        <v>56.8</v>
      </c>
      <c r="L127" s="3">
        <v>38.799999999999997</v>
      </c>
      <c r="M127" s="3">
        <v>23.3</v>
      </c>
      <c r="N127" s="3">
        <v>33.4</v>
      </c>
      <c r="O127" s="3">
        <v>29.8</v>
      </c>
      <c r="P127" s="3">
        <v>19.5</v>
      </c>
    </row>
    <row r="128" spans="1:16" x14ac:dyDescent="0.25">
      <c r="A128" s="1">
        <v>119</v>
      </c>
      <c r="B128" s="3">
        <v>1.0404</v>
      </c>
      <c r="C128" s="3">
        <v>25.8</v>
      </c>
      <c r="D128" s="3">
        <v>40</v>
      </c>
      <c r="E128" s="3">
        <v>191</v>
      </c>
      <c r="F128" s="3">
        <v>74</v>
      </c>
      <c r="G128" s="3">
        <v>38.299999999999997</v>
      </c>
      <c r="H128" s="3">
        <v>95.4</v>
      </c>
      <c r="I128" s="3">
        <v>92.4</v>
      </c>
      <c r="J128" s="3">
        <v>104.3</v>
      </c>
      <c r="K128" s="3">
        <v>64.599999999999994</v>
      </c>
      <c r="L128" s="3">
        <v>41.1</v>
      </c>
      <c r="M128" s="3">
        <v>24.8</v>
      </c>
      <c r="N128" s="3">
        <v>33.6</v>
      </c>
      <c r="O128" s="3">
        <v>29.5</v>
      </c>
      <c r="P128" s="3">
        <v>18.5</v>
      </c>
    </row>
    <row r="129" spans="1:16" x14ac:dyDescent="0.25">
      <c r="A129" s="1">
        <v>120</v>
      </c>
      <c r="B129" s="3">
        <v>1.0575000000000001</v>
      </c>
      <c r="C129" s="3">
        <v>18.100000000000001</v>
      </c>
      <c r="D129" s="3">
        <v>44</v>
      </c>
      <c r="E129" s="3">
        <v>187.5</v>
      </c>
      <c r="F129" s="3">
        <v>72.25</v>
      </c>
      <c r="G129" s="3">
        <v>38</v>
      </c>
      <c r="H129" s="3">
        <v>101.8</v>
      </c>
      <c r="I129" s="3">
        <v>87.5</v>
      </c>
      <c r="J129" s="3">
        <v>101</v>
      </c>
      <c r="K129" s="3">
        <v>58.5</v>
      </c>
      <c r="L129" s="3">
        <v>39.200000000000003</v>
      </c>
      <c r="M129" s="3">
        <v>24.5</v>
      </c>
      <c r="N129" s="3">
        <v>32.1</v>
      </c>
      <c r="O129" s="3">
        <v>28.6</v>
      </c>
      <c r="P129" s="3">
        <v>18</v>
      </c>
    </row>
    <row r="130" spans="1:16" x14ac:dyDescent="0.25">
      <c r="A130" s="1">
        <v>121</v>
      </c>
      <c r="B130" s="3">
        <v>1.0358000000000001</v>
      </c>
      <c r="C130" s="3">
        <v>27.9</v>
      </c>
      <c r="D130" s="3">
        <v>52</v>
      </c>
      <c r="E130" s="3">
        <v>206.5</v>
      </c>
      <c r="F130" s="3">
        <v>74.5</v>
      </c>
      <c r="G130" s="3">
        <v>40.799999999999997</v>
      </c>
      <c r="H130" s="3">
        <v>104.3</v>
      </c>
      <c r="I130" s="3">
        <v>99.2</v>
      </c>
      <c r="J130" s="3">
        <v>104.1</v>
      </c>
      <c r="K130" s="3">
        <v>58.5</v>
      </c>
      <c r="L130" s="3">
        <v>39.299999999999997</v>
      </c>
      <c r="M130" s="3">
        <v>24.6</v>
      </c>
      <c r="N130" s="3">
        <v>33.9</v>
      </c>
      <c r="O130" s="3">
        <v>31.2</v>
      </c>
      <c r="P130" s="3">
        <v>19.5</v>
      </c>
    </row>
    <row r="131" spans="1:16" x14ac:dyDescent="0.25">
      <c r="A131" s="1">
        <v>122</v>
      </c>
      <c r="B131" s="3">
        <v>1.0414000000000001</v>
      </c>
      <c r="C131" s="3">
        <v>25.3</v>
      </c>
      <c r="D131" s="3">
        <v>44</v>
      </c>
      <c r="E131" s="3">
        <v>185.25</v>
      </c>
      <c r="F131" s="3">
        <v>71.5</v>
      </c>
      <c r="G131" s="3">
        <v>39.5</v>
      </c>
      <c r="H131" s="3">
        <v>99.2</v>
      </c>
      <c r="I131" s="3">
        <v>98.1</v>
      </c>
      <c r="J131" s="3">
        <v>101.4</v>
      </c>
      <c r="K131" s="3">
        <v>57.1</v>
      </c>
      <c r="L131" s="3">
        <v>40.5</v>
      </c>
      <c r="M131" s="3">
        <v>23.2</v>
      </c>
      <c r="N131" s="3">
        <v>33</v>
      </c>
      <c r="O131" s="3">
        <v>29.6</v>
      </c>
      <c r="P131" s="3">
        <v>18.399999999999999</v>
      </c>
    </row>
    <row r="132" spans="1:16" x14ac:dyDescent="0.25">
      <c r="A132" s="1">
        <v>123</v>
      </c>
      <c r="B132" s="3">
        <v>1.0651999999999999</v>
      </c>
      <c r="C132" s="3">
        <v>14.7</v>
      </c>
      <c r="D132" s="3">
        <v>40</v>
      </c>
      <c r="E132" s="3">
        <v>160.25</v>
      </c>
      <c r="F132" s="3">
        <v>68.75</v>
      </c>
      <c r="G132" s="3">
        <v>36.9</v>
      </c>
      <c r="H132" s="3">
        <v>99.3</v>
      </c>
      <c r="I132" s="3">
        <v>83.3</v>
      </c>
      <c r="J132" s="3">
        <v>97.5</v>
      </c>
      <c r="K132" s="3">
        <v>60.5</v>
      </c>
      <c r="L132" s="3">
        <v>38.700000000000003</v>
      </c>
      <c r="M132" s="3">
        <v>22.6</v>
      </c>
      <c r="N132" s="3">
        <v>34.4</v>
      </c>
      <c r="O132" s="3">
        <v>28</v>
      </c>
      <c r="P132" s="3">
        <v>17.600000000000001</v>
      </c>
    </row>
    <row r="133" spans="1:16" x14ac:dyDescent="0.25">
      <c r="A133" s="1">
        <v>124</v>
      </c>
      <c r="B133" s="3">
        <v>1.0623</v>
      </c>
      <c r="C133" s="3">
        <v>16</v>
      </c>
      <c r="D133" s="3">
        <v>47</v>
      </c>
      <c r="E133" s="3">
        <v>151.5</v>
      </c>
      <c r="F133" s="3">
        <v>66.75</v>
      </c>
      <c r="G133" s="3">
        <v>36.9</v>
      </c>
      <c r="H133" s="3">
        <v>94</v>
      </c>
      <c r="I133" s="3">
        <v>86.1</v>
      </c>
      <c r="J133" s="3">
        <v>95.2</v>
      </c>
      <c r="K133" s="3">
        <v>58.1</v>
      </c>
      <c r="L133" s="3">
        <v>36.5</v>
      </c>
      <c r="M133" s="3">
        <v>22.1</v>
      </c>
      <c r="N133" s="3">
        <v>30.6</v>
      </c>
      <c r="O133" s="3">
        <v>27.5</v>
      </c>
      <c r="P133" s="3">
        <v>17.600000000000001</v>
      </c>
    </row>
    <row r="134" spans="1:16" x14ac:dyDescent="0.25">
      <c r="A134" s="1">
        <v>125</v>
      </c>
      <c r="B134" s="3">
        <v>1.0673999999999999</v>
      </c>
      <c r="C134" s="3">
        <v>13.8</v>
      </c>
      <c r="D134" s="3">
        <v>50</v>
      </c>
      <c r="E134" s="3">
        <v>161</v>
      </c>
      <c r="F134" s="3">
        <v>66.5</v>
      </c>
      <c r="G134" s="3">
        <v>37.700000000000003</v>
      </c>
      <c r="H134" s="3">
        <v>98.9</v>
      </c>
      <c r="I134" s="3">
        <v>84.1</v>
      </c>
      <c r="J134" s="3">
        <v>94</v>
      </c>
      <c r="K134" s="3">
        <v>58.5</v>
      </c>
      <c r="L134" s="3">
        <v>36.6</v>
      </c>
      <c r="M134" s="3">
        <v>23.5</v>
      </c>
      <c r="N134" s="3">
        <v>34.4</v>
      </c>
      <c r="O134" s="3">
        <v>29.2</v>
      </c>
      <c r="P134" s="3">
        <v>18</v>
      </c>
    </row>
    <row r="135" spans="1:16" x14ac:dyDescent="0.25">
      <c r="A135" s="1">
        <v>126</v>
      </c>
      <c r="B135" s="3">
        <v>1.0587</v>
      </c>
      <c r="C135" s="3">
        <v>17.5</v>
      </c>
      <c r="D135" s="3">
        <v>46</v>
      </c>
      <c r="E135" s="3">
        <v>167</v>
      </c>
      <c r="F135" s="3">
        <v>67</v>
      </c>
      <c r="G135" s="3">
        <v>36.6</v>
      </c>
      <c r="H135" s="3">
        <v>101</v>
      </c>
      <c r="I135" s="3">
        <v>89.9</v>
      </c>
      <c r="J135" s="3">
        <v>100</v>
      </c>
      <c r="K135" s="3">
        <v>60.7</v>
      </c>
      <c r="L135" s="3">
        <v>36</v>
      </c>
      <c r="M135" s="3">
        <v>21.9</v>
      </c>
      <c r="N135" s="3">
        <v>35.6</v>
      </c>
      <c r="O135" s="3">
        <v>30.2</v>
      </c>
      <c r="P135" s="3">
        <v>17.600000000000001</v>
      </c>
    </row>
    <row r="136" spans="1:16" x14ac:dyDescent="0.25">
      <c r="A136" s="1">
        <v>127</v>
      </c>
      <c r="B136" s="3">
        <v>1.0373000000000001</v>
      </c>
      <c r="C136" s="3">
        <v>27.2</v>
      </c>
      <c r="D136" s="3">
        <v>42</v>
      </c>
      <c r="E136" s="3">
        <v>177.5</v>
      </c>
      <c r="F136" s="3">
        <v>68.75</v>
      </c>
      <c r="G136" s="3">
        <v>38.9</v>
      </c>
      <c r="H136" s="3">
        <v>98.7</v>
      </c>
      <c r="I136" s="3">
        <v>92.1</v>
      </c>
      <c r="J136" s="3">
        <v>98.5</v>
      </c>
      <c r="K136" s="3">
        <v>60.7</v>
      </c>
      <c r="L136" s="3">
        <v>36.799999999999997</v>
      </c>
      <c r="M136" s="3">
        <v>22.2</v>
      </c>
      <c r="N136" s="3">
        <v>33.799999999999997</v>
      </c>
      <c r="O136" s="3">
        <v>30.3</v>
      </c>
      <c r="P136" s="3">
        <v>17.2</v>
      </c>
    </row>
    <row r="137" spans="1:16" x14ac:dyDescent="0.25">
      <c r="A137" s="1">
        <v>128</v>
      </c>
      <c r="B137" s="3">
        <v>1.0589999999999999</v>
      </c>
      <c r="C137" s="3">
        <v>17.399999999999999</v>
      </c>
      <c r="D137" s="3">
        <v>43</v>
      </c>
      <c r="E137" s="3">
        <v>152.25</v>
      </c>
      <c r="F137" s="3">
        <v>67.75</v>
      </c>
      <c r="G137" s="3">
        <v>37.5</v>
      </c>
      <c r="H137" s="3">
        <v>95.9</v>
      </c>
      <c r="I137" s="3">
        <v>78</v>
      </c>
      <c r="J137" s="3">
        <v>93.2</v>
      </c>
      <c r="K137" s="3">
        <v>53.5</v>
      </c>
      <c r="L137" s="3">
        <v>35.799999999999997</v>
      </c>
      <c r="M137" s="3">
        <v>20.8</v>
      </c>
      <c r="N137" s="3">
        <v>33.9</v>
      </c>
      <c r="O137" s="3">
        <v>28.2</v>
      </c>
      <c r="P137" s="3">
        <v>17.399999999999999</v>
      </c>
    </row>
    <row r="138" spans="1:16" x14ac:dyDescent="0.25">
      <c r="A138" s="1">
        <v>129</v>
      </c>
      <c r="B138" s="3">
        <v>1.0515000000000001</v>
      </c>
      <c r="C138" s="3">
        <v>20.8</v>
      </c>
      <c r="D138" s="3">
        <v>40</v>
      </c>
      <c r="E138" s="3">
        <v>192.25</v>
      </c>
      <c r="F138" s="3">
        <v>73.25</v>
      </c>
      <c r="G138" s="3">
        <v>39.799999999999997</v>
      </c>
      <c r="H138" s="3">
        <v>103.9</v>
      </c>
      <c r="I138" s="3">
        <v>93.5</v>
      </c>
      <c r="J138" s="3">
        <v>99.5</v>
      </c>
      <c r="K138" s="3">
        <v>61.7</v>
      </c>
      <c r="L138" s="3">
        <v>39</v>
      </c>
      <c r="M138" s="3">
        <v>21.8</v>
      </c>
      <c r="N138" s="3">
        <v>33.299999999999997</v>
      </c>
      <c r="O138" s="3">
        <v>29.6</v>
      </c>
      <c r="P138" s="3">
        <v>18.100000000000001</v>
      </c>
    </row>
    <row r="139" spans="1:16" x14ac:dyDescent="0.25">
      <c r="A139" s="1">
        <v>130</v>
      </c>
      <c r="B139" s="3">
        <v>1.0648</v>
      </c>
      <c r="C139" s="3">
        <v>14.9</v>
      </c>
      <c r="D139" s="3">
        <v>42</v>
      </c>
      <c r="E139" s="3">
        <v>165.25</v>
      </c>
      <c r="F139" s="3">
        <v>69.75</v>
      </c>
      <c r="G139" s="3">
        <v>38.299999999999997</v>
      </c>
      <c r="H139" s="3">
        <v>96.2</v>
      </c>
      <c r="I139" s="3">
        <v>87</v>
      </c>
      <c r="J139" s="3">
        <v>97.8</v>
      </c>
      <c r="K139" s="3">
        <v>57.4</v>
      </c>
      <c r="L139" s="3">
        <v>36.9</v>
      </c>
      <c r="M139" s="3">
        <v>22.2</v>
      </c>
      <c r="N139" s="3">
        <v>31.6</v>
      </c>
      <c r="O139" s="3">
        <v>27.8</v>
      </c>
      <c r="P139" s="3">
        <v>17.7</v>
      </c>
    </row>
    <row r="140" spans="1:16" x14ac:dyDescent="0.25">
      <c r="A140" s="1">
        <v>131</v>
      </c>
      <c r="B140" s="3">
        <v>1.0575000000000001</v>
      </c>
      <c r="C140" s="3">
        <v>18.100000000000001</v>
      </c>
      <c r="D140" s="3">
        <v>49</v>
      </c>
      <c r="E140" s="3">
        <v>171.75</v>
      </c>
      <c r="F140" s="3">
        <v>71.5</v>
      </c>
      <c r="G140" s="3">
        <v>35.5</v>
      </c>
      <c r="H140" s="3">
        <v>97.8</v>
      </c>
      <c r="I140" s="3">
        <v>90.1</v>
      </c>
      <c r="J140" s="3">
        <v>95.8</v>
      </c>
      <c r="K140" s="3">
        <v>57</v>
      </c>
      <c r="L140" s="3">
        <v>38.700000000000003</v>
      </c>
      <c r="M140" s="3">
        <v>23.2</v>
      </c>
      <c r="N140" s="3">
        <v>27.5</v>
      </c>
      <c r="O140" s="3">
        <v>26.5</v>
      </c>
      <c r="P140" s="3">
        <v>17.600000000000001</v>
      </c>
    </row>
    <row r="141" spans="1:16" x14ac:dyDescent="0.25">
      <c r="A141" s="1">
        <v>132</v>
      </c>
      <c r="B141" s="3">
        <v>1.0471999999999999</v>
      </c>
      <c r="C141" s="3">
        <v>22.7</v>
      </c>
      <c r="D141" s="3">
        <v>40</v>
      </c>
      <c r="E141" s="3">
        <v>171.25</v>
      </c>
      <c r="F141" s="3">
        <v>70.5</v>
      </c>
      <c r="G141" s="3">
        <v>36.299999999999997</v>
      </c>
      <c r="H141" s="3">
        <v>94.6</v>
      </c>
      <c r="I141" s="3">
        <v>90.3</v>
      </c>
      <c r="J141" s="3">
        <v>99.1</v>
      </c>
      <c r="K141" s="3">
        <v>60.3</v>
      </c>
      <c r="L141" s="3">
        <v>38.5</v>
      </c>
      <c r="M141" s="3">
        <v>23</v>
      </c>
      <c r="N141" s="3">
        <v>31.2</v>
      </c>
      <c r="O141" s="3">
        <v>28.4</v>
      </c>
      <c r="P141" s="3">
        <v>17.100000000000001</v>
      </c>
    </row>
    <row r="142" spans="1:16" x14ac:dyDescent="0.25">
      <c r="A142" s="1">
        <v>133</v>
      </c>
      <c r="B142" s="3">
        <v>1.0451999999999999</v>
      </c>
      <c r="C142" s="3">
        <v>23.6</v>
      </c>
      <c r="D142" s="3">
        <v>47</v>
      </c>
      <c r="E142" s="3">
        <v>197</v>
      </c>
      <c r="F142" s="3">
        <v>73.25</v>
      </c>
      <c r="G142" s="3">
        <v>37.799999999999997</v>
      </c>
      <c r="H142" s="3">
        <v>103.6</v>
      </c>
      <c r="I142" s="3">
        <v>99.8</v>
      </c>
      <c r="J142" s="3">
        <v>103.2</v>
      </c>
      <c r="K142" s="3">
        <v>61.2</v>
      </c>
      <c r="L142" s="3">
        <v>38.1</v>
      </c>
      <c r="M142" s="3">
        <v>22.6</v>
      </c>
      <c r="N142" s="3">
        <v>33.5</v>
      </c>
      <c r="O142" s="3">
        <v>28.6</v>
      </c>
      <c r="P142" s="3">
        <v>17.899999999999999</v>
      </c>
    </row>
    <row r="143" spans="1:16" x14ac:dyDescent="0.25">
      <c r="A143" s="1">
        <v>134</v>
      </c>
      <c r="B143" s="3">
        <v>1.0398000000000001</v>
      </c>
      <c r="C143" s="3">
        <v>26.1</v>
      </c>
      <c r="D143" s="3">
        <v>50</v>
      </c>
      <c r="E143" s="3">
        <v>157</v>
      </c>
      <c r="F143" s="3">
        <v>66.75</v>
      </c>
      <c r="G143" s="3">
        <v>37.799999999999997</v>
      </c>
      <c r="H143" s="3">
        <v>100.4</v>
      </c>
      <c r="I143" s="3">
        <v>89.4</v>
      </c>
      <c r="J143" s="3">
        <v>92.3</v>
      </c>
      <c r="K143" s="3">
        <v>56.1</v>
      </c>
      <c r="L143" s="3">
        <v>35.6</v>
      </c>
      <c r="M143" s="3">
        <v>20.5</v>
      </c>
      <c r="N143" s="3">
        <v>33.6</v>
      </c>
      <c r="O143" s="3">
        <v>29.3</v>
      </c>
      <c r="P143" s="3">
        <v>17.3</v>
      </c>
    </row>
    <row r="144" spans="1:16" x14ac:dyDescent="0.25">
      <c r="A144" s="1">
        <v>135</v>
      </c>
      <c r="B144" s="3">
        <v>1.0435000000000001</v>
      </c>
      <c r="C144" s="3">
        <v>24.4</v>
      </c>
      <c r="D144" s="3">
        <v>41</v>
      </c>
      <c r="E144" s="3">
        <v>168.25</v>
      </c>
      <c r="F144" s="3">
        <v>69.5</v>
      </c>
      <c r="G144" s="3">
        <v>36.5</v>
      </c>
      <c r="H144" s="3">
        <v>98.4</v>
      </c>
      <c r="I144" s="3">
        <v>87.2</v>
      </c>
      <c r="J144" s="3">
        <v>98.4</v>
      </c>
      <c r="K144" s="3">
        <v>56</v>
      </c>
      <c r="L144" s="3">
        <v>36.9</v>
      </c>
      <c r="M144" s="3">
        <v>23</v>
      </c>
      <c r="N144" s="3">
        <v>34</v>
      </c>
      <c r="O144" s="3">
        <v>29.8</v>
      </c>
      <c r="P144" s="3">
        <v>18.100000000000001</v>
      </c>
    </row>
    <row r="145" spans="1:16" x14ac:dyDescent="0.25">
      <c r="A145" s="1">
        <v>136</v>
      </c>
      <c r="B145" s="3">
        <v>1.0374000000000001</v>
      </c>
      <c r="C145" s="3">
        <v>27.1</v>
      </c>
      <c r="D145" s="3">
        <v>44</v>
      </c>
      <c r="E145" s="3">
        <v>186</v>
      </c>
      <c r="F145" s="3">
        <v>69.75</v>
      </c>
      <c r="G145" s="3">
        <v>37.799999999999997</v>
      </c>
      <c r="H145" s="3">
        <v>104.6</v>
      </c>
      <c r="I145" s="3">
        <v>101.1</v>
      </c>
      <c r="J145" s="3">
        <v>102.1</v>
      </c>
      <c r="K145" s="3">
        <v>58.9</v>
      </c>
      <c r="L145" s="3">
        <v>37.9</v>
      </c>
      <c r="M145" s="3">
        <v>22.7</v>
      </c>
      <c r="N145" s="3">
        <v>30.9</v>
      </c>
      <c r="O145" s="3">
        <v>28.8</v>
      </c>
      <c r="P145" s="3">
        <v>17.600000000000001</v>
      </c>
    </row>
    <row r="146" spans="1:16" x14ac:dyDescent="0.25">
      <c r="A146" s="1">
        <v>137</v>
      </c>
      <c r="B146" s="3">
        <v>1.0490999999999999</v>
      </c>
      <c r="C146" s="3">
        <v>21.8</v>
      </c>
      <c r="D146" s="3">
        <v>39</v>
      </c>
      <c r="E146" s="3">
        <v>166.75</v>
      </c>
      <c r="F146" s="3">
        <v>70.75</v>
      </c>
      <c r="G146" s="3">
        <v>37</v>
      </c>
      <c r="H146" s="3">
        <v>92.9</v>
      </c>
      <c r="I146" s="3">
        <v>86.1</v>
      </c>
      <c r="J146" s="3">
        <v>95.6</v>
      </c>
      <c r="K146" s="3">
        <v>58.8</v>
      </c>
      <c r="L146" s="3">
        <v>36.1</v>
      </c>
      <c r="M146" s="3">
        <v>22.4</v>
      </c>
      <c r="N146" s="3">
        <v>32.700000000000003</v>
      </c>
      <c r="O146" s="3">
        <v>28.3</v>
      </c>
      <c r="P146" s="3">
        <v>17.100000000000001</v>
      </c>
    </row>
    <row r="147" spans="1:16" x14ac:dyDescent="0.25">
      <c r="A147" s="1">
        <v>138</v>
      </c>
      <c r="B147" s="3">
        <v>1.0325</v>
      </c>
      <c r="C147" s="3">
        <v>29.4</v>
      </c>
      <c r="D147" s="3">
        <v>43</v>
      </c>
      <c r="E147" s="3">
        <v>187.75</v>
      </c>
      <c r="F147" s="3">
        <v>74</v>
      </c>
      <c r="G147" s="3">
        <v>37.700000000000003</v>
      </c>
      <c r="H147" s="3">
        <v>97.8</v>
      </c>
      <c r="I147" s="3">
        <v>98.6</v>
      </c>
      <c r="J147" s="3">
        <v>100.6</v>
      </c>
      <c r="K147" s="3">
        <v>63.6</v>
      </c>
      <c r="L147" s="3">
        <v>39.200000000000003</v>
      </c>
      <c r="M147" s="3">
        <v>23.8</v>
      </c>
      <c r="N147" s="3">
        <v>34.299999999999997</v>
      </c>
      <c r="O147" s="3">
        <v>28.4</v>
      </c>
      <c r="P147" s="3">
        <v>17.7</v>
      </c>
    </row>
    <row r="148" spans="1:16" x14ac:dyDescent="0.25">
      <c r="A148" s="1">
        <v>139</v>
      </c>
      <c r="B148" s="3">
        <v>1.0481</v>
      </c>
      <c r="C148" s="3">
        <v>22.3</v>
      </c>
      <c r="D148" s="3">
        <v>40</v>
      </c>
      <c r="E148" s="3">
        <v>168.25</v>
      </c>
      <c r="F148" s="3">
        <v>71.25</v>
      </c>
      <c r="G148" s="3">
        <v>34.299999999999997</v>
      </c>
      <c r="H148" s="3">
        <v>98.3</v>
      </c>
      <c r="I148" s="3">
        <v>88.5</v>
      </c>
      <c r="J148" s="3">
        <v>98.3</v>
      </c>
      <c r="K148" s="3">
        <v>58.1</v>
      </c>
      <c r="L148" s="3">
        <v>38.4</v>
      </c>
      <c r="M148" s="3">
        <v>22.5</v>
      </c>
      <c r="N148" s="3">
        <v>31.7</v>
      </c>
      <c r="O148" s="3">
        <v>27.4</v>
      </c>
      <c r="P148" s="3">
        <v>17.600000000000001</v>
      </c>
    </row>
    <row r="149" spans="1:16" x14ac:dyDescent="0.25">
      <c r="A149" s="1">
        <v>140</v>
      </c>
      <c r="B149" s="3">
        <v>1.0522</v>
      </c>
      <c r="C149" s="3">
        <v>20.399999999999999</v>
      </c>
      <c r="D149" s="3">
        <v>49</v>
      </c>
      <c r="E149" s="3">
        <v>212.75</v>
      </c>
      <c r="F149" s="3">
        <v>75</v>
      </c>
      <c r="G149" s="3">
        <v>40.799999999999997</v>
      </c>
      <c r="H149" s="3">
        <v>104.7</v>
      </c>
      <c r="I149" s="3">
        <v>106.6</v>
      </c>
      <c r="J149" s="3">
        <v>107.7</v>
      </c>
      <c r="K149" s="3">
        <v>66.5</v>
      </c>
      <c r="L149" s="3">
        <v>42.5</v>
      </c>
      <c r="M149" s="3">
        <v>24.5</v>
      </c>
      <c r="N149" s="3">
        <v>35.5</v>
      </c>
      <c r="O149" s="3">
        <v>29.8</v>
      </c>
      <c r="P149" s="3">
        <v>18.7</v>
      </c>
    </row>
    <row r="150" spans="1:16" x14ac:dyDescent="0.25">
      <c r="A150" s="1">
        <v>141</v>
      </c>
      <c r="B150" s="3">
        <v>1.0422</v>
      </c>
      <c r="C150" s="3">
        <v>24.9</v>
      </c>
      <c r="D150" s="3">
        <v>40</v>
      </c>
      <c r="E150" s="3">
        <v>176.75</v>
      </c>
      <c r="F150" s="3">
        <v>71</v>
      </c>
      <c r="G150" s="3">
        <v>37.4</v>
      </c>
      <c r="H150" s="3">
        <v>98.6</v>
      </c>
      <c r="I150" s="3">
        <v>93.1</v>
      </c>
      <c r="J150" s="3">
        <v>101.6</v>
      </c>
      <c r="K150" s="3">
        <v>59.1</v>
      </c>
      <c r="L150" s="3">
        <v>39.6</v>
      </c>
      <c r="M150" s="3">
        <v>21.6</v>
      </c>
      <c r="N150" s="3">
        <v>30.8</v>
      </c>
      <c r="O150" s="3">
        <v>27.9</v>
      </c>
      <c r="P150" s="3">
        <v>16.600000000000001</v>
      </c>
    </row>
    <row r="151" spans="1:16" x14ac:dyDescent="0.25">
      <c r="A151" s="1">
        <v>142</v>
      </c>
      <c r="B151" s="3">
        <v>1.0570999999999999</v>
      </c>
      <c r="C151" s="3">
        <v>18.3</v>
      </c>
      <c r="D151" s="3">
        <v>40</v>
      </c>
      <c r="E151" s="3">
        <v>173.25</v>
      </c>
      <c r="F151" s="3">
        <v>69.5</v>
      </c>
      <c r="G151" s="3">
        <v>36.5</v>
      </c>
      <c r="H151" s="3">
        <v>99.5</v>
      </c>
      <c r="I151" s="3">
        <v>93</v>
      </c>
      <c r="J151" s="3">
        <v>99.3</v>
      </c>
      <c r="K151" s="3">
        <v>60.4</v>
      </c>
      <c r="L151" s="3">
        <v>38.200000000000003</v>
      </c>
      <c r="M151" s="3">
        <v>22</v>
      </c>
      <c r="N151" s="3">
        <v>32</v>
      </c>
      <c r="O151" s="3">
        <v>28.5</v>
      </c>
      <c r="P151" s="3">
        <v>17.8</v>
      </c>
    </row>
    <row r="152" spans="1:16" x14ac:dyDescent="0.25">
      <c r="A152" s="1">
        <v>143</v>
      </c>
      <c r="B152" s="3">
        <v>1.0459000000000001</v>
      </c>
      <c r="C152" s="3">
        <v>23.3</v>
      </c>
      <c r="D152" s="3">
        <v>52</v>
      </c>
      <c r="E152" s="3">
        <v>167</v>
      </c>
      <c r="F152" s="3">
        <v>67.75</v>
      </c>
      <c r="G152" s="3">
        <v>37.5</v>
      </c>
      <c r="H152" s="3">
        <v>102.7</v>
      </c>
      <c r="I152" s="3">
        <v>91</v>
      </c>
      <c r="J152" s="3">
        <v>98.9</v>
      </c>
      <c r="K152" s="3">
        <v>57.1</v>
      </c>
      <c r="L152" s="3">
        <v>36.700000000000003</v>
      </c>
      <c r="M152" s="3">
        <v>22.3</v>
      </c>
      <c r="N152" s="3">
        <v>31.6</v>
      </c>
      <c r="O152" s="3">
        <v>27.5</v>
      </c>
      <c r="P152" s="3">
        <v>17.899999999999999</v>
      </c>
    </row>
    <row r="153" spans="1:16" x14ac:dyDescent="0.25">
      <c r="A153" s="1">
        <v>144</v>
      </c>
      <c r="B153" s="3">
        <v>1.0774999999999999</v>
      </c>
      <c r="C153" s="3">
        <v>9.4</v>
      </c>
      <c r="D153" s="3">
        <v>23</v>
      </c>
      <c r="E153" s="3">
        <v>159.75</v>
      </c>
      <c r="F153" s="3">
        <v>72.25</v>
      </c>
      <c r="G153" s="3">
        <v>35.5</v>
      </c>
      <c r="H153" s="3">
        <v>92.1</v>
      </c>
      <c r="I153" s="3">
        <v>77.099999999999994</v>
      </c>
      <c r="J153" s="3">
        <v>93.9</v>
      </c>
      <c r="K153" s="3">
        <v>56.1</v>
      </c>
      <c r="L153" s="3">
        <v>36.1</v>
      </c>
      <c r="M153" s="3">
        <v>22.7</v>
      </c>
      <c r="N153" s="3">
        <v>30.5</v>
      </c>
      <c r="O153" s="3">
        <v>27.2</v>
      </c>
      <c r="P153" s="3">
        <v>18.2</v>
      </c>
    </row>
    <row r="154" spans="1:16" x14ac:dyDescent="0.25">
      <c r="A154" s="1">
        <v>145</v>
      </c>
      <c r="B154" s="3">
        <v>1.0753999999999999</v>
      </c>
      <c r="C154" s="3">
        <v>10.3</v>
      </c>
      <c r="D154" s="3">
        <v>23</v>
      </c>
      <c r="E154" s="3">
        <v>188.15</v>
      </c>
      <c r="F154" s="3">
        <v>77.5</v>
      </c>
      <c r="G154" s="3">
        <v>38</v>
      </c>
      <c r="H154" s="3">
        <v>96.6</v>
      </c>
      <c r="I154" s="3">
        <v>85.3</v>
      </c>
      <c r="J154" s="3">
        <v>102.5</v>
      </c>
      <c r="K154" s="3">
        <v>59.1</v>
      </c>
      <c r="L154" s="3">
        <v>37.6</v>
      </c>
      <c r="M154" s="3">
        <v>23.2</v>
      </c>
      <c r="N154" s="3">
        <v>31.8</v>
      </c>
      <c r="O154" s="3">
        <v>29.7</v>
      </c>
      <c r="P154" s="3">
        <v>18.3</v>
      </c>
    </row>
    <row r="155" spans="1:16" x14ac:dyDescent="0.25">
      <c r="A155" s="1">
        <v>146</v>
      </c>
      <c r="B155" s="3">
        <v>1.0664</v>
      </c>
      <c r="C155" s="3">
        <v>14.2</v>
      </c>
      <c r="D155" s="3">
        <v>24</v>
      </c>
      <c r="E155" s="3">
        <v>156</v>
      </c>
      <c r="F155" s="3">
        <v>70.75</v>
      </c>
      <c r="G155" s="3">
        <v>35.700000000000003</v>
      </c>
      <c r="H155" s="3">
        <v>92.7</v>
      </c>
      <c r="I155" s="3">
        <v>81.900000000000006</v>
      </c>
      <c r="J155" s="3">
        <v>95.3</v>
      </c>
      <c r="K155" s="3">
        <v>56.4</v>
      </c>
      <c r="L155" s="3">
        <v>36.5</v>
      </c>
      <c r="M155" s="3">
        <v>22</v>
      </c>
      <c r="N155" s="3">
        <v>33.5</v>
      </c>
      <c r="O155" s="3">
        <v>28.3</v>
      </c>
      <c r="P155" s="3">
        <v>17.3</v>
      </c>
    </row>
    <row r="156" spans="1:16" x14ac:dyDescent="0.25">
      <c r="A156" s="1">
        <v>147</v>
      </c>
      <c r="B156" s="3">
        <v>1.0549999999999999</v>
      </c>
      <c r="C156" s="3">
        <v>19.2</v>
      </c>
      <c r="D156" s="3">
        <v>24</v>
      </c>
      <c r="E156" s="3">
        <v>208.5</v>
      </c>
      <c r="F156" s="3">
        <v>72.75</v>
      </c>
      <c r="G156" s="3">
        <v>39.200000000000003</v>
      </c>
      <c r="H156" s="3">
        <v>102</v>
      </c>
      <c r="I156" s="3">
        <v>99.1</v>
      </c>
      <c r="J156" s="3">
        <v>110.1</v>
      </c>
      <c r="K156" s="3">
        <v>71.2</v>
      </c>
      <c r="L156" s="3">
        <v>43.5</v>
      </c>
      <c r="M156" s="3">
        <v>25.2</v>
      </c>
      <c r="N156" s="3">
        <v>36.1</v>
      </c>
      <c r="O156" s="3">
        <v>30.3</v>
      </c>
      <c r="P156" s="3">
        <v>18.7</v>
      </c>
    </row>
    <row r="157" spans="1:16" x14ac:dyDescent="0.25">
      <c r="A157" s="1">
        <v>148</v>
      </c>
      <c r="B157" s="3">
        <v>1.0322</v>
      </c>
      <c r="C157" s="3">
        <v>29.6</v>
      </c>
      <c r="D157" s="3">
        <v>25</v>
      </c>
      <c r="E157" s="3">
        <v>206.5</v>
      </c>
      <c r="F157" s="3">
        <v>69.75</v>
      </c>
      <c r="G157" s="3">
        <v>40.9</v>
      </c>
      <c r="H157" s="3">
        <v>110.9</v>
      </c>
      <c r="I157" s="3">
        <v>100.5</v>
      </c>
      <c r="J157" s="3">
        <v>106.2</v>
      </c>
      <c r="K157" s="3">
        <v>68.400000000000006</v>
      </c>
      <c r="L157" s="3">
        <v>40.799999999999997</v>
      </c>
      <c r="M157" s="3">
        <v>24.6</v>
      </c>
      <c r="N157" s="3">
        <v>33.299999999999997</v>
      </c>
      <c r="O157" s="3">
        <v>29.7</v>
      </c>
      <c r="P157" s="3">
        <v>18.399999999999999</v>
      </c>
    </row>
    <row r="158" spans="1:16" x14ac:dyDescent="0.25">
      <c r="A158" s="1">
        <v>149</v>
      </c>
      <c r="B158" s="3">
        <v>1.0872999999999999</v>
      </c>
      <c r="C158" s="3">
        <v>5.3</v>
      </c>
      <c r="D158" s="3">
        <v>25</v>
      </c>
      <c r="E158" s="3">
        <v>143.75</v>
      </c>
      <c r="F158" s="3">
        <v>72.5</v>
      </c>
      <c r="G158" s="3">
        <v>35.200000000000003</v>
      </c>
      <c r="H158" s="3">
        <v>92.3</v>
      </c>
      <c r="I158" s="3">
        <v>76.5</v>
      </c>
      <c r="J158" s="3">
        <v>92.1</v>
      </c>
      <c r="K158" s="3">
        <v>51.9</v>
      </c>
      <c r="L158" s="3">
        <v>35.700000000000003</v>
      </c>
      <c r="M158" s="3">
        <v>22</v>
      </c>
      <c r="N158" s="3">
        <v>25.8</v>
      </c>
      <c r="O158" s="3">
        <v>25.2</v>
      </c>
      <c r="P158" s="3">
        <v>16.899999999999999</v>
      </c>
    </row>
    <row r="159" spans="1:16" x14ac:dyDescent="0.25">
      <c r="A159" s="1">
        <v>150</v>
      </c>
      <c r="B159" s="3">
        <v>1.0416000000000001</v>
      </c>
      <c r="C159" s="3">
        <v>25.2</v>
      </c>
      <c r="D159" s="3">
        <v>26</v>
      </c>
      <c r="E159" s="3">
        <v>223</v>
      </c>
      <c r="F159" s="3">
        <v>70.25</v>
      </c>
      <c r="G159" s="3">
        <v>40.6</v>
      </c>
      <c r="H159" s="3">
        <v>114.1</v>
      </c>
      <c r="I159" s="3">
        <v>106.8</v>
      </c>
      <c r="J159" s="3">
        <v>113.9</v>
      </c>
      <c r="K159" s="3">
        <v>67.599999999999994</v>
      </c>
      <c r="L159" s="3">
        <v>42.7</v>
      </c>
      <c r="M159" s="3">
        <v>24.7</v>
      </c>
      <c r="N159" s="3">
        <v>36</v>
      </c>
      <c r="O159" s="3">
        <v>30.4</v>
      </c>
      <c r="P159" s="3">
        <v>18.399999999999999</v>
      </c>
    </row>
    <row r="160" spans="1:16" x14ac:dyDescent="0.25">
      <c r="A160" s="1">
        <v>151</v>
      </c>
      <c r="B160" s="3">
        <v>1.0775999999999999</v>
      </c>
      <c r="C160" s="3">
        <v>9.4</v>
      </c>
      <c r="D160" s="3">
        <v>26</v>
      </c>
      <c r="E160" s="3">
        <v>152.25</v>
      </c>
      <c r="F160" s="3">
        <v>69</v>
      </c>
      <c r="G160" s="3">
        <v>35.4</v>
      </c>
      <c r="H160" s="3">
        <v>92.9</v>
      </c>
      <c r="I160" s="3">
        <v>77.599999999999994</v>
      </c>
      <c r="J160" s="3">
        <v>93.5</v>
      </c>
      <c r="K160" s="3">
        <v>56.9</v>
      </c>
      <c r="L160" s="3">
        <v>35.9</v>
      </c>
      <c r="M160" s="3">
        <v>20.399999999999999</v>
      </c>
      <c r="N160" s="3">
        <v>31.6</v>
      </c>
      <c r="O160" s="3">
        <v>29</v>
      </c>
      <c r="P160" s="3">
        <v>17.8</v>
      </c>
    </row>
    <row r="161" spans="1:16" x14ac:dyDescent="0.25">
      <c r="A161" s="1">
        <v>152</v>
      </c>
      <c r="B161" s="3">
        <v>1.0542</v>
      </c>
      <c r="C161" s="3">
        <v>19.600000000000001</v>
      </c>
      <c r="D161" s="3">
        <v>26</v>
      </c>
      <c r="E161" s="3">
        <v>241.75</v>
      </c>
      <c r="F161" s="3">
        <v>74.5</v>
      </c>
      <c r="G161" s="3">
        <v>41.8</v>
      </c>
      <c r="H161" s="3">
        <v>108.3</v>
      </c>
      <c r="I161" s="3">
        <v>102.9</v>
      </c>
      <c r="J161" s="3">
        <v>114.4</v>
      </c>
      <c r="K161" s="3">
        <v>72.900000000000006</v>
      </c>
      <c r="L161" s="3">
        <v>43.5</v>
      </c>
      <c r="M161" s="3">
        <v>25.1</v>
      </c>
      <c r="N161" s="3">
        <v>38.5</v>
      </c>
      <c r="O161" s="3">
        <v>33.799999999999997</v>
      </c>
      <c r="P161" s="3">
        <v>19.600000000000001</v>
      </c>
    </row>
    <row r="162" spans="1:16" x14ac:dyDescent="0.25">
      <c r="A162" s="1">
        <v>153</v>
      </c>
      <c r="B162" s="3">
        <v>1.0758000000000001</v>
      </c>
      <c r="C162" s="3">
        <v>10.1</v>
      </c>
      <c r="D162" s="3">
        <v>27</v>
      </c>
      <c r="E162" s="3">
        <v>146</v>
      </c>
      <c r="F162" s="3">
        <v>72.25</v>
      </c>
      <c r="G162" s="3">
        <v>34.1</v>
      </c>
      <c r="H162" s="3">
        <v>88.5</v>
      </c>
      <c r="I162" s="3">
        <v>72.8</v>
      </c>
      <c r="J162" s="3">
        <v>91.1</v>
      </c>
      <c r="K162" s="3">
        <v>53.6</v>
      </c>
      <c r="L162" s="3">
        <v>36.799999999999997</v>
      </c>
      <c r="M162" s="3">
        <v>23.8</v>
      </c>
      <c r="N162" s="3">
        <v>27.8</v>
      </c>
      <c r="O162" s="3">
        <v>26.3</v>
      </c>
      <c r="P162" s="3">
        <v>17.399999999999999</v>
      </c>
    </row>
    <row r="163" spans="1:16" x14ac:dyDescent="0.25">
      <c r="A163" s="1">
        <v>154</v>
      </c>
      <c r="B163" s="3">
        <v>1.0609999999999999</v>
      </c>
      <c r="C163" s="3">
        <v>16.5</v>
      </c>
      <c r="D163" s="3">
        <v>27</v>
      </c>
      <c r="E163" s="3">
        <v>156.75</v>
      </c>
      <c r="F163" s="3">
        <v>67.25</v>
      </c>
      <c r="G163" s="3">
        <v>37.9</v>
      </c>
      <c r="H163" s="3">
        <v>94</v>
      </c>
      <c r="I163" s="3">
        <v>88.2</v>
      </c>
      <c r="J163" s="3">
        <v>95.2</v>
      </c>
      <c r="K163" s="3">
        <v>56.8</v>
      </c>
      <c r="L163" s="3">
        <v>37.4</v>
      </c>
      <c r="M163" s="3">
        <v>22.8</v>
      </c>
      <c r="N163" s="3">
        <v>30.6</v>
      </c>
      <c r="O163" s="3">
        <v>28.3</v>
      </c>
      <c r="P163" s="3">
        <v>17.899999999999999</v>
      </c>
    </row>
    <row r="164" spans="1:16" x14ac:dyDescent="0.25">
      <c r="A164" s="1">
        <v>155</v>
      </c>
      <c r="B164" s="3">
        <v>1.0509999999999999</v>
      </c>
      <c r="C164" s="3">
        <v>21</v>
      </c>
      <c r="D164" s="3">
        <v>27</v>
      </c>
      <c r="E164" s="3">
        <v>200.25</v>
      </c>
      <c r="F164" s="3">
        <v>73.5</v>
      </c>
      <c r="G164" s="3">
        <v>38.200000000000003</v>
      </c>
      <c r="H164" s="3">
        <v>101.1</v>
      </c>
      <c r="I164" s="3">
        <v>100.1</v>
      </c>
      <c r="J164" s="3">
        <v>105</v>
      </c>
      <c r="K164" s="3">
        <v>62.1</v>
      </c>
      <c r="L164" s="3">
        <v>40</v>
      </c>
      <c r="M164" s="3">
        <v>24.9</v>
      </c>
      <c r="N164" s="3">
        <v>33.700000000000003</v>
      </c>
      <c r="O164" s="3">
        <v>29.2</v>
      </c>
      <c r="P164" s="3">
        <v>19.399999999999999</v>
      </c>
    </row>
    <row r="165" spans="1:16" x14ac:dyDescent="0.25">
      <c r="A165" s="1">
        <v>156</v>
      </c>
      <c r="B165" s="3">
        <v>1.0593999999999999</v>
      </c>
      <c r="C165" s="3">
        <v>17.3</v>
      </c>
      <c r="D165" s="3">
        <v>28</v>
      </c>
      <c r="E165" s="3">
        <v>171.5</v>
      </c>
      <c r="F165" s="3">
        <v>75.25</v>
      </c>
      <c r="G165" s="3">
        <v>35.6</v>
      </c>
      <c r="H165" s="3">
        <v>92.1</v>
      </c>
      <c r="I165" s="3">
        <v>83.5</v>
      </c>
      <c r="J165" s="3">
        <v>98.3</v>
      </c>
      <c r="K165" s="3">
        <v>57.3</v>
      </c>
      <c r="L165" s="3">
        <v>37.799999999999997</v>
      </c>
      <c r="M165" s="3">
        <v>21.7</v>
      </c>
      <c r="N165" s="3">
        <v>32.200000000000003</v>
      </c>
      <c r="O165" s="3">
        <v>27.7</v>
      </c>
      <c r="P165" s="3">
        <v>17.7</v>
      </c>
    </row>
    <row r="166" spans="1:16" x14ac:dyDescent="0.25">
      <c r="A166" s="1">
        <v>157</v>
      </c>
      <c r="B166" s="3">
        <v>1.0286999999999999</v>
      </c>
      <c r="C166" s="3">
        <v>31.2</v>
      </c>
      <c r="D166" s="3">
        <v>28</v>
      </c>
      <c r="E166" s="3">
        <v>205.75</v>
      </c>
      <c r="F166" s="3">
        <v>69</v>
      </c>
      <c r="G166" s="3">
        <v>38.5</v>
      </c>
      <c r="H166" s="3">
        <v>105.6</v>
      </c>
      <c r="I166" s="3">
        <v>105</v>
      </c>
      <c r="J166" s="3">
        <v>106.4</v>
      </c>
      <c r="K166" s="3">
        <v>68.599999999999994</v>
      </c>
      <c r="L166" s="3">
        <v>40</v>
      </c>
      <c r="M166" s="3">
        <v>25.2</v>
      </c>
      <c r="N166" s="3">
        <v>35.200000000000003</v>
      </c>
      <c r="O166" s="3">
        <v>30.7</v>
      </c>
      <c r="P166" s="3">
        <v>19.100000000000001</v>
      </c>
    </row>
    <row r="167" spans="1:16" x14ac:dyDescent="0.25">
      <c r="A167" s="1">
        <v>158</v>
      </c>
      <c r="B167" s="3">
        <v>1.0761000000000001</v>
      </c>
      <c r="C167" s="3">
        <v>10</v>
      </c>
      <c r="D167" s="3">
        <v>28</v>
      </c>
      <c r="E167" s="3">
        <v>182.5</v>
      </c>
      <c r="F167" s="3">
        <v>72.25</v>
      </c>
      <c r="G167" s="3">
        <v>37</v>
      </c>
      <c r="H167" s="3">
        <v>98.5</v>
      </c>
      <c r="I167" s="3">
        <v>90.8</v>
      </c>
      <c r="J167" s="3">
        <v>102.5</v>
      </c>
      <c r="K167" s="3">
        <v>60.8</v>
      </c>
      <c r="L167" s="3">
        <v>38.5</v>
      </c>
      <c r="M167" s="3">
        <v>25</v>
      </c>
      <c r="N167" s="3">
        <v>31.6</v>
      </c>
      <c r="O167" s="3">
        <v>28</v>
      </c>
      <c r="P167" s="3">
        <v>18.600000000000001</v>
      </c>
    </row>
    <row r="168" spans="1:16" x14ac:dyDescent="0.25">
      <c r="A168" s="1">
        <v>159</v>
      </c>
      <c r="B168" s="3">
        <v>1.0704</v>
      </c>
      <c r="C168" s="3">
        <v>12.5</v>
      </c>
      <c r="D168" s="3">
        <v>30</v>
      </c>
      <c r="E168" s="3">
        <v>136.5</v>
      </c>
      <c r="F168" s="3">
        <v>68.75</v>
      </c>
      <c r="G168" s="3">
        <v>35.9</v>
      </c>
      <c r="H168" s="3">
        <v>88.7</v>
      </c>
      <c r="I168" s="3">
        <v>76.599999999999994</v>
      </c>
      <c r="J168" s="3">
        <v>89.8</v>
      </c>
      <c r="K168" s="3">
        <v>50.1</v>
      </c>
      <c r="L168" s="3">
        <v>34.799999999999997</v>
      </c>
      <c r="M168" s="3">
        <v>21.8</v>
      </c>
      <c r="N168" s="3">
        <v>27</v>
      </c>
      <c r="O168" s="3">
        <v>34.9</v>
      </c>
      <c r="P168" s="3">
        <v>16.899999999999999</v>
      </c>
    </row>
    <row r="169" spans="1:16" x14ac:dyDescent="0.25">
      <c r="A169" s="1">
        <v>160</v>
      </c>
      <c r="B169" s="3">
        <v>1.0477000000000001</v>
      </c>
      <c r="C169" s="3">
        <v>22.5</v>
      </c>
      <c r="D169" s="3">
        <v>31</v>
      </c>
      <c r="E169" s="3">
        <v>177.25</v>
      </c>
      <c r="F169" s="3">
        <v>71.5</v>
      </c>
      <c r="G169" s="3">
        <v>36.200000000000003</v>
      </c>
      <c r="H169" s="3">
        <v>101.1</v>
      </c>
      <c r="I169" s="3">
        <v>92.4</v>
      </c>
      <c r="J169" s="3">
        <v>99.3</v>
      </c>
      <c r="K169" s="3">
        <v>59.4</v>
      </c>
      <c r="L169" s="3">
        <v>39</v>
      </c>
      <c r="M169" s="3">
        <v>24.6</v>
      </c>
      <c r="N169" s="3">
        <v>30.1</v>
      </c>
      <c r="O169" s="3">
        <v>28.2</v>
      </c>
      <c r="P169" s="3">
        <v>18.2</v>
      </c>
    </row>
    <row r="170" spans="1:16" x14ac:dyDescent="0.25">
      <c r="A170" s="1">
        <v>161</v>
      </c>
      <c r="B170" s="3">
        <v>1.0774999999999999</v>
      </c>
      <c r="C170" s="3">
        <v>9.4</v>
      </c>
      <c r="D170" s="3">
        <v>31</v>
      </c>
      <c r="E170" s="3">
        <v>151.25</v>
      </c>
      <c r="F170" s="3">
        <v>72.25</v>
      </c>
      <c r="G170" s="3">
        <v>35</v>
      </c>
      <c r="H170" s="3">
        <v>94</v>
      </c>
      <c r="I170" s="3">
        <v>81.2</v>
      </c>
      <c r="J170" s="3">
        <v>91.5</v>
      </c>
      <c r="K170" s="3">
        <v>52.5</v>
      </c>
      <c r="L170" s="3">
        <v>36.6</v>
      </c>
      <c r="M170" s="3">
        <v>21</v>
      </c>
      <c r="N170" s="3">
        <v>27</v>
      </c>
      <c r="O170" s="3">
        <v>26.3</v>
      </c>
      <c r="P170" s="3">
        <v>16.5</v>
      </c>
    </row>
    <row r="171" spans="1:16" x14ac:dyDescent="0.25">
      <c r="A171" s="1">
        <v>162</v>
      </c>
      <c r="B171" s="3">
        <v>1.0652999999999999</v>
      </c>
      <c r="C171" s="3">
        <v>14.6</v>
      </c>
      <c r="D171" s="3">
        <v>33</v>
      </c>
      <c r="E171" s="3">
        <v>196</v>
      </c>
      <c r="F171" s="3">
        <v>73</v>
      </c>
      <c r="G171" s="3">
        <v>38.5</v>
      </c>
      <c r="H171" s="3">
        <v>103.8</v>
      </c>
      <c r="I171" s="3">
        <v>95.6</v>
      </c>
      <c r="J171" s="3">
        <v>105.1</v>
      </c>
      <c r="K171" s="3">
        <v>61.4</v>
      </c>
      <c r="L171" s="3">
        <v>40.6</v>
      </c>
      <c r="M171" s="3">
        <v>25</v>
      </c>
      <c r="N171" s="3">
        <v>31.3</v>
      </c>
      <c r="O171" s="3">
        <v>29.2</v>
      </c>
      <c r="P171" s="3">
        <v>19.100000000000001</v>
      </c>
    </row>
    <row r="172" spans="1:16" x14ac:dyDescent="0.25">
      <c r="A172" s="1">
        <v>163</v>
      </c>
      <c r="B172" s="3">
        <v>1.069</v>
      </c>
      <c r="C172" s="3">
        <v>13</v>
      </c>
      <c r="D172" s="3">
        <v>33</v>
      </c>
      <c r="E172" s="3">
        <v>184.25</v>
      </c>
      <c r="F172" s="3">
        <v>68.75</v>
      </c>
      <c r="G172" s="3">
        <v>40.700000000000003</v>
      </c>
      <c r="H172" s="3">
        <v>98.9</v>
      </c>
      <c r="I172" s="3">
        <v>92.1</v>
      </c>
      <c r="J172" s="3">
        <v>103.5</v>
      </c>
      <c r="K172" s="3">
        <v>64</v>
      </c>
      <c r="L172" s="3">
        <v>37.299999999999997</v>
      </c>
      <c r="M172" s="3">
        <v>23.5</v>
      </c>
      <c r="N172" s="3">
        <v>33.5</v>
      </c>
      <c r="O172" s="3">
        <v>30.6</v>
      </c>
      <c r="P172" s="3">
        <v>19.7</v>
      </c>
    </row>
    <row r="173" spans="1:16" x14ac:dyDescent="0.25">
      <c r="A173" s="1">
        <v>164</v>
      </c>
      <c r="B173" s="3">
        <v>1.0644</v>
      </c>
      <c r="C173" s="3">
        <v>15.1</v>
      </c>
      <c r="D173" s="3">
        <v>34</v>
      </c>
      <c r="E173" s="3">
        <v>140</v>
      </c>
      <c r="F173" s="3">
        <v>70.5</v>
      </c>
      <c r="G173" s="3">
        <v>36</v>
      </c>
      <c r="H173" s="3">
        <v>89.2</v>
      </c>
      <c r="I173" s="3">
        <v>83.4</v>
      </c>
      <c r="J173" s="3">
        <v>89.6</v>
      </c>
      <c r="K173" s="3">
        <v>52.4</v>
      </c>
      <c r="L173" s="3">
        <v>35.6</v>
      </c>
      <c r="M173" s="3">
        <v>20.399999999999999</v>
      </c>
      <c r="N173" s="3">
        <v>28.3</v>
      </c>
      <c r="O173" s="3">
        <v>26.2</v>
      </c>
      <c r="P173" s="3">
        <v>16.5</v>
      </c>
    </row>
    <row r="174" spans="1:16" x14ac:dyDescent="0.25">
      <c r="A174" s="1">
        <v>165</v>
      </c>
      <c r="B174" s="3">
        <v>1.0369999999999999</v>
      </c>
      <c r="C174" s="3">
        <v>27.3</v>
      </c>
      <c r="D174" s="3">
        <v>34</v>
      </c>
      <c r="E174" s="3">
        <v>218.75</v>
      </c>
      <c r="F174" s="3">
        <v>72</v>
      </c>
      <c r="G174" s="3">
        <v>39.5</v>
      </c>
      <c r="H174" s="3">
        <v>111.4</v>
      </c>
      <c r="I174" s="3">
        <v>106</v>
      </c>
      <c r="J174" s="3">
        <v>108.8</v>
      </c>
      <c r="K174" s="3">
        <v>63.8</v>
      </c>
      <c r="L174" s="3">
        <v>42</v>
      </c>
      <c r="M174" s="3">
        <v>23.4</v>
      </c>
      <c r="N174" s="3">
        <v>34</v>
      </c>
      <c r="O174" s="3">
        <v>31.2</v>
      </c>
      <c r="P174" s="3">
        <v>18.5</v>
      </c>
    </row>
    <row r="175" spans="1:16" x14ac:dyDescent="0.25">
      <c r="A175" s="1">
        <v>166</v>
      </c>
      <c r="B175" s="3">
        <v>1.0548999999999999</v>
      </c>
      <c r="C175" s="3">
        <v>19.2</v>
      </c>
      <c r="D175" s="3">
        <v>35</v>
      </c>
      <c r="E175" s="3">
        <v>217</v>
      </c>
      <c r="F175" s="3">
        <v>73.75</v>
      </c>
      <c r="G175" s="3">
        <v>40.5</v>
      </c>
      <c r="H175" s="3">
        <v>107.5</v>
      </c>
      <c r="I175" s="3">
        <v>95.1</v>
      </c>
      <c r="J175" s="3">
        <v>104.5</v>
      </c>
      <c r="K175" s="3">
        <v>64.8</v>
      </c>
      <c r="L175" s="3">
        <v>41.3</v>
      </c>
      <c r="M175" s="3">
        <v>25.6</v>
      </c>
      <c r="N175" s="3">
        <v>36.4</v>
      </c>
      <c r="O175" s="3">
        <v>33.700000000000003</v>
      </c>
      <c r="P175" s="3">
        <v>19.399999999999999</v>
      </c>
    </row>
    <row r="176" spans="1:16" x14ac:dyDescent="0.25">
      <c r="A176" s="1">
        <v>167</v>
      </c>
      <c r="B176" s="3">
        <v>1.0491999999999999</v>
      </c>
      <c r="C176" s="3">
        <v>21.8</v>
      </c>
      <c r="D176" s="3">
        <v>35</v>
      </c>
      <c r="E176" s="3">
        <v>166.25</v>
      </c>
      <c r="F176" s="3">
        <v>68</v>
      </c>
      <c r="G176" s="3">
        <v>38.5</v>
      </c>
      <c r="H176" s="3">
        <v>99.1</v>
      </c>
      <c r="I176" s="3">
        <v>90.4</v>
      </c>
      <c r="J176" s="3">
        <v>95.6</v>
      </c>
      <c r="K176" s="3">
        <v>55.5</v>
      </c>
      <c r="L176" s="3">
        <v>34.200000000000003</v>
      </c>
      <c r="M176" s="3">
        <v>21.9</v>
      </c>
      <c r="N176" s="3">
        <v>30.2</v>
      </c>
      <c r="O176" s="3">
        <v>28.7</v>
      </c>
      <c r="P176" s="3">
        <v>17.7</v>
      </c>
    </row>
    <row r="177" spans="1:16" x14ac:dyDescent="0.25">
      <c r="A177" s="1">
        <v>168</v>
      </c>
      <c r="B177" s="3">
        <v>1.0525</v>
      </c>
      <c r="C177" s="3">
        <v>20.3</v>
      </c>
      <c r="D177" s="3">
        <v>35</v>
      </c>
      <c r="E177" s="3">
        <v>224.75</v>
      </c>
      <c r="F177" s="3">
        <v>72.25</v>
      </c>
      <c r="G177" s="3">
        <v>43.9</v>
      </c>
      <c r="H177" s="3">
        <v>108.2</v>
      </c>
      <c r="I177" s="3">
        <v>100.4</v>
      </c>
      <c r="J177" s="3">
        <v>106.8</v>
      </c>
      <c r="K177" s="3">
        <v>63.3</v>
      </c>
      <c r="L177" s="3">
        <v>41.7</v>
      </c>
      <c r="M177" s="3">
        <v>24.6</v>
      </c>
      <c r="N177" s="3">
        <v>37.200000000000003</v>
      </c>
      <c r="O177" s="3">
        <v>33.1</v>
      </c>
      <c r="P177" s="3">
        <v>19.8</v>
      </c>
    </row>
    <row r="178" spans="1:16" x14ac:dyDescent="0.25">
      <c r="A178" s="1">
        <v>169</v>
      </c>
      <c r="B178" s="3">
        <v>1.018</v>
      </c>
      <c r="C178" s="3">
        <v>36.299999999999997</v>
      </c>
      <c r="D178" s="3">
        <v>35</v>
      </c>
      <c r="E178" s="3">
        <v>228.25</v>
      </c>
      <c r="F178" s="3">
        <v>69.5</v>
      </c>
      <c r="G178" s="3">
        <v>40.4</v>
      </c>
      <c r="H178" s="3">
        <v>114.9</v>
      </c>
      <c r="I178" s="3">
        <v>115.9</v>
      </c>
      <c r="J178" s="3">
        <v>111.9</v>
      </c>
      <c r="K178" s="3">
        <v>74.400000000000006</v>
      </c>
      <c r="L178" s="3">
        <v>40.6</v>
      </c>
      <c r="M178" s="3">
        <v>24</v>
      </c>
      <c r="N178" s="3">
        <v>36.1</v>
      </c>
      <c r="O178" s="3">
        <v>31.8</v>
      </c>
      <c r="P178" s="3">
        <v>18.8</v>
      </c>
    </row>
    <row r="179" spans="1:16" x14ac:dyDescent="0.25">
      <c r="A179" s="1">
        <v>170</v>
      </c>
      <c r="B179" s="3">
        <v>1.0609999999999999</v>
      </c>
      <c r="C179" s="3">
        <v>16.5</v>
      </c>
      <c r="D179" s="3">
        <v>35</v>
      </c>
      <c r="E179" s="3">
        <v>172.75</v>
      </c>
      <c r="F179" s="3">
        <v>69.5</v>
      </c>
      <c r="G179" s="3">
        <v>37.6</v>
      </c>
      <c r="H179" s="3">
        <v>99.1</v>
      </c>
      <c r="I179" s="3">
        <v>90.8</v>
      </c>
      <c r="J179" s="3">
        <v>98.1</v>
      </c>
      <c r="K179" s="3">
        <v>60.1</v>
      </c>
      <c r="L179" s="3">
        <v>39.1</v>
      </c>
      <c r="M179" s="3">
        <v>23.4</v>
      </c>
      <c r="N179" s="3">
        <v>32.5</v>
      </c>
      <c r="O179" s="3">
        <v>29.8</v>
      </c>
      <c r="P179" s="3">
        <v>17.399999999999999</v>
      </c>
    </row>
    <row r="180" spans="1:16" x14ac:dyDescent="0.25">
      <c r="A180" s="1">
        <v>171</v>
      </c>
      <c r="B180" s="3">
        <v>1.0926</v>
      </c>
      <c r="C180" s="3">
        <v>3</v>
      </c>
      <c r="D180" s="3">
        <v>35</v>
      </c>
      <c r="E180" s="3">
        <v>152.25</v>
      </c>
      <c r="F180" s="3">
        <v>67.75</v>
      </c>
      <c r="G180" s="3">
        <v>37</v>
      </c>
      <c r="H180" s="3">
        <v>92.2</v>
      </c>
      <c r="I180" s="3">
        <v>81.900000000000006</v>
      </c>
      <c r="J180" s="3">
        <v>92.8</v>
      </c>
      <c r="K180" s="3">
        <v>54.7</v>
      </c>
      <c r="L180" s="3">
        <v>36.200000000000003</v>
      </c>
      <c r="M180" s="3">
        <v>22.1</v>
      </c>
      <c r="N180" s="3">
        <v>30.4</v>
      </c>
      <c r="O180" s="3">
        <v>27.4</v>
      </c>
      <c r="P180" s="3">
        <v>17.7</v>
      </c>
    </row>
    <row r="181" spans="1:16" x14ac:dyDescent="0.25">
      <c r="A181" s="1">
        <v>172</v>
      </c>
      <c r="B181" s="3">
        <v>1.0983000000000001</v>
      </c>
      <c r="C181" s="3">
        <v>0.7</v>
      </c>
      <c r="D181" s="3">
        <v>35</v>
      </c>
      <c r="E181" s="3">
        <v>125.75</v>
      </c>
      <c r="F181" s="3">
        <v>65.5</v>
      </c>
      <c r="G181" s="3">
        <v>34</v>
      </c>
      <c r="H181" s="3">
        <v>90.8</v>
      </c>
      <c r="I181" s="3">
        <v>75</v>
      </c>
      <c r="J181" s="3">
        <v>89.2</v>
      </c>
      <c r="K181" s="3">
        <v>50</v>
      </c>
      <c r="L181" s="3">
        <v>34.799999999999997</v>
      </c>
      <c r="M181" s="3">
        <v>22</v>
      </c>
      <c r="N181" s="3">
        <v>24.8</v>
      </c>
      <c r="O181" s="3">
        <v>25.9</v>
      </c>
      <c r="P181" s="3">
        <v>16.899999999999999</v>
      </c>
    </row>
    <row r="182" spans="1:16" x14ac:dyDescent="0.25">
      <c r="A182" s="1">
        <v>173</v>
      </c>
      <c r="B182" s="3">
        <v>1.0521</v>
      </c>
      <c r="C182" s="3">
        <v>20.5</v>
      </c>
      <c r="D182" s="3">
        <v>35</v>
      </c>
      <c r="E182" s="3">
        <v>177.25</v>
      </c>
      <c r="F182" s="3">
        <v>71</v>
      </c>
      <c r="G182" s="3">
        <v>38.4</v>
      </c>
      <c r="H182" s="3">
        <v>100.5</v>
      </c>
      <c r="I182" s="3">
        <v>90.3</v>
      </c>
      <c r="J182" s="3">
        <v>98.7</v>
      </c>
      <c r="K182" s="3">
        <v>57.8</v>
      </c>
      <c r="L182" s="3">
        <v>37.299999999999997</v>
      </c>
      <c r="M182" s="3">
        <v>22.4</v>
      </c>
      <c r="N182" s="3">
        <v>31</v>
      </c>
      <c r="O182" s="3">
        <v>28.7</v>
      </c>
      <c r="P182" s="3">
        <v>17.7</v>
      </c>
    </row>
    <row r="183" spans="1:16" x14ac:dyDescent="0.25">
      <c r="A183" s="1">
        <v>174</v>
      </c>
      <c r="B183" s="3">
        <v>1.0603</v>
      </c>
      <c r="C183" s="3">
        <v>16.899999999999999</v>
      </c>
      <c r="D183" s="3">
        <v>36</v>
      </c>
      <c r="E183" s="3">
        <v>176.25</v>
      </c>
      <c r="F183" s="3">
        <v>71.5</v>
      </c>
      <c r="G183" s="3">
        <v>38.700000000000003</v>
      </c>
      <c r="H183" s="3">
        <v>98.2</v>
      </c>
      <c r="I183" s="3">
        <v>90.3</v>
      </c>
      <c r="J183" s="3">
        <v>99.9</v>
      </c>
      <c r="K183" s="3">
        <v>59.2</v>
      </c>
      <c r="L183" s="3">
        <v>37.700000000000003</v>
      </c>
      <c r="M183" s="3">
        <v>21.5</v>
      </c>
      <c r="N183" s="3">
        <v>32.4</v>
      </c>
      <c r="O183" s="3">
        <v>28.4</v>
      </c>
      <c r="P183" s="3">
        <v>17.8</v>
      </c>
    </row>
    <row r="184" spans="1:16" x14ac:dyDescent="0.25">
      <c r="A184" s="1">
        <v>175</v>
      </c>
      <c r="B184" s="3">
        <v>1.0414000000000001</v>
      </c>
      <c r="C184" s="3">
        <v>25.3</v>
      </c>
      <c r="D184" s="3">
        <v>36</v>
      </c>
      <c r="E184" s="3">
        <v>226.75</v>
      </c>
      <c r="F184" s="3">
        <v>71.75</v>
      </c>
      <c r="G184" s="3">
        <v>41.5</v>
      </c>
      <c r="H184" s="3">
        <v>115.3</v>
      </c>
      <c r="I184" s="3">
        <v>108.8</v>
      </c>
      <c r="J184" s="3">
        <v>114.4</v>
      </c>
      <c r="K184" s="3">
        <v>69.2</v>
      </c>
      <c r="L184" s="3">
        <v>42.4</v>
      </c>
      <c r="M184" s="3">
        <v>24</v>
      </c>
      <c r="N184" s="3">
        <v>35.4</v>
      </c>
      <c r="O184" s="3">
        <v>21</v>
      </c>
      <c r="P184" s="3">
        <v>20.100000000000001</v>
      </c>
    </row>
    <row r="185" spans="1:16" x14ac:dyDescent="0.25">
      <c r="A185" s="1">
        <v>176</v>
      </c>
      <c r="B185" s="3">
        <v>1.0763</v>
      </c>
      <c r="C185" s="3">
        <v>9.9</v>
      </c>
      <c r="D185" s="3">
        <v>37</v>
      </c>
      <c r="E185" s="3">
        <v>145.25</v>
      </c>
      <c r="F185" s="3">
        <v>69.25</v>
      </c>
      <c r="G185" s="3">
        <v>36</v>
      </c>
      <c r="H185" s="3">
        <v>96.8</v>
      </c>
      <c r="I185" s="3">
        <v>79.400000000000006</v>
      </c>
      <c r="J185" s="3">
        <v>89.2</v>
      </c>
      <c r="K185" s="3">
        <v>50.3</v>
      </c>
      <c r="L185" s="3">
        <v>34.799999999999997</v>
      </c>
      <c r="M185" s="3">
        <v>22.2</v>
      </c>
      <c r="N185" s="3">
        <v>31</v>
      </c>
      <c r="O185" s="3">
        <v>26.9</v>
      </c>
      <c r="P185" s="3">
        <v>16.899999999999999</v>
      </c>
    </row>
    <row r="186" spans="1:16" x14ac:dyDescent="0.25">
      <c r="A186" s="1">
        <v>177</v>
      </c>
      <c r="B186" s="3">
        <v>1.0689</v>
      </c>
      <c r="C186" s="3">
        <v>13.1</v>
      </c>
      <c r="D186" s="3">
        <v>37</v>
      </c>
      <c r="E186" s="3">
        <v>151</v>
      </c>
      <c r="F186" s="3">
        <v>67</v>
      </c>
      <c r="G186" s="3">
        <v>35.299999999999997</v>
      </c>
      <c r="H186" s="3">
        <v>92.6</v>
      </c>
      <c r="I186" s="3">
        <v>83.2</v>
      </c>
      <c r="J186" s="3">
        <v>96.4</v>
      </c>
      <c r="K186" s="3">
        <v>60</v>
      </c>
      <c r="L186" s="3">
        <v>38.1</v>
      </c>
      <c r="M186" s="3">
        <v>22</v>
      </c>
      <c r="N186" s="3">
        <v>31.5</v>
      </c>
      <c r="O186" s="3">
        <v>26.6</v>
      </c>
      <c r="P186" s="3">
        <v>16.7</v>
      </c>
    </row>
    <row r="187" spans="1:16" x14ac:dyDescent="0.25">
      <c r="A187" s="1">
        <v>178</v>
      </c>
      <c r="B187" s="3">
        <v>1.0316000000000001</v>
      </c>
      <c r="C187" s="3">
        <v>29.9</v>
      </c>
      <c r="D187" s="3">
        <v>37</v>
      </c>
      <c r="E187" s="3">
        <v>241.25</v>
      </c>
      <c r="F187" s="3">
        <v>71.5</v>
      </c>
      <c r="G187" s="3">
        <v>42.1</v>
      </c>
      <c r="H187" s="3">
        <v>119.2</v>
      </c>
      <c r="I187" s="3">
        <v>110.3</v>
      </c>
      <c r="J187" s="3">
        <v>113.9</v>
      </c>
      <c r="K187" s="3">
        <v>69.8</v>
      </c>
      <c r="L187" s="3">
        <v>42.6</v>
      </c>
      <c r="M187" s="3">
        <v>24.8</v>
      </c>
      <c r="N187" s="3">
        <v>34.4</v>
      </c>
      <c r="O187" s="3">
        <v>29.5</v>
      </c>
      <c r="P187" s="3">
        <v>18.399999999999999</v>
      </c>
    </row>
    <row r="188" spans="1:16" x14ac:dyDescent="0.25">
      <c r="A188" s="1">
        <v>179</v>
      </c>
      <c r="B188" s="3">
        <v>1.0477000000000001</v>
      </c>
      <c r="C188" s="3">
        <v>22.5</v>
      </c>
      <c r="D188" s="3">
        <v>38</v>
      </c>
      <c r="E188" s="3">
        <v>187.25</v>
      </c>
      <c r="F188" s="3">
        <v>69.25</v>
      </c>
      <c r="G188" s="3">
        <v>38</v>
      </c>
      <c r="H188" s="3">
        <v>102.7</v>
      </c>
      <c r="I188" s="3">
        <v>92.7</v>
      </c>
      <c r="J188" s="3">
        <v>101.9</v>
      </c>
      <c r="K188" s="3">
        <v>64.7</v>
      </c>
      <c r="L188" s="3">
        <v>39.5</v>
      </c>
      <c r="M188" s="3">
        <v>24.7</v>
      </c>
      <c r="N188" s="3">
        <v>34.799999999999997</v>
      </c>
      <c r="O188" s="3">
        <v>30.3</v>
      </c>
      <c r="P188" s="3">
        <v>18.100000000000001</v>
      </c>
    </row>
    <row r="189" spans="1:16" x14ac:dyDescent="0.25">
      <c r="A189" s="1">
        <v>180</v>
      </c>
      <c r="B189" s="3">
        <v>1.0603</v>
      </c>
      <c r="C189" s="3">
        <v>16.899999999999999</v>
      </c>
      <c r="D189" s="3">
        <v>39</v>
      </c>
      <c r="E189" s="3">
        <v>234.75</v>
      </c>
      <c r="F189" s="3">
        <v>74.5</v>
      </c>
      <c r="G189" s="3">
        <v>42.8</v>
      </c>
      <c r="H189" s="3">
        <v>109.5</v>
      </c>
      <c r="I189" s="3">
        <v>104.5</v>
      </c>
      <c r="J189" s="3">
        <v>109.9</v>
      </c>
      <c r="K189" s="3">
        <v>69.5</v>
      </c>
      <c r="L189" s="3">
        <v>43.1</v>
      </c>
      <c r="M189" s="3">
        <v>25.8</v>
      </c>
      <c r="N189" s="3">
        <v>39.1</v>
      </c>
      <c r="O189" s="3">
        <v>32.5</v>
      </c>
      <c r="P189" s="3">
        <v>19.899999999999999</v>
      </c>
    </row>
    <row r="190" spans="1:16" x14ac:dyDescent="0.25">
      <c r="A190" s="1">
        <v>181</v>
      </c>
      <c r="B190" s="3">
        <v>1.0387</v>
      </c>
      <c r="C190" s="3">
        <v>26.6</v>
      </c>
      <c r="D190" s="3">
        <v>39</v>
      </c>
      <c r="E190" s="3">
        <v>219.25</v>
      </c>
      <c r="F190" s="3">
        <v>74.25</v>
      </c>
      <c r="G190" s="3">
        <v>40</v>
      </c>
      <c r="H190" s="3">
        <v>108.5</v>
      </c>
      <c r="I190" s="3">
        <v>104.6</v>
      </c>
      <c r="J190" s="3">
        <v>109.8</v>
      </c>
      <c r="K190" s="3">
        <v>68.099999999999994</v>
      </c>
      <c r="L190" s="3">
        <v>42.8</v>
      </c>
      <c r="M190" s="3">
        <v>24.1</v>
      </c>
      <c r="N190" s="3">
        <v>35.6</v>
      </c>
      <c r="O190" s="3">
        <v>29</v>
      </c>
      <c r="P190" s="3">
        <v>19</v>
      </c>
    </row>
    <row r="191" spans="1:16" x14ac:dyDescent="0.25">
      <c r="A191" s="1">
        <v>182</v>
      </c>
      <c r="B191" s="3">
        <v>1.1089</v>
      </c>
      <c r="C191" s="3">
        <v>0</v>
      </c>
      <c r="D191" s="3">
        <v>40</v>
      </c>
      <c r="E191" s="3">
        <v>118.5</v>
      </c>
      <c r="F191" s="3">
        <v>68</v>
      </c>
      <c r="G191" s="3">
        <v>33.799999999999997</v>
      </c>
      <c r="H191" s="3">
        <v>79.3</v>
      </c>
      <c r="I191" s="3">
        <v>69.400000000000006</v>
      </c>
      <c r="J191" s="3">
        <v>85</v>
      </c>
      <c r="K191" s="3">
        <v>47.2</v>
      </c>
      <c r="L191" s="3">
        <v>33.5</v>
      </c>
      <c r="M191" s="3">
        <v>20.2</v>
      </c>
      <c r="N191" s="3">
        <v>27.7</v>
      </c>
      <c r="O191" s="3">
        <v>24.6</v>
      </c>
      <c r="P191" s="3">
        <v>16.5</v>
      </c>
    </row>
    <row r="192" spans="1:16" x14ac:dyDescent="0.25">
      <c r="A192" s="1">
        <v>183</v>
      </c>
      <c r="B192" s="3">
        <v>1.0725</v>
      </c>
      <c r="C192" s="3">
        <v>11.5</v>
      </c>
      <c r="D192" s="3">
        <v>40</v>
      </c>
      <c r="E192" s="3">
        <v>145.75</v>
      </c>
      <c r="F192" s="3">
        <v>67.25</v>
      </c>
      <c r="G192" s="3">
        <v>35.5</v>
      </c>
      <c r="H192" s="3">
        <v>95.5</v>
      </c>
      <c r="I192" s="3">
        <v>83.6</v>
      </c>
      <c r="J192" s="3">
        <v>91.6</v>
      </c>
      <c r="K192" s="3">
        <v>54.1</v>
      </c>
      <c r="L192" s="3">
        <v>36.200000000000003</v>
      </c>
      <c r="M192" s="3">
        <v>21.8</v>
      </c>
      <c r="N192" s="3">
        <v>31.4</v>
      </c>
      <c r="O192" s="3">
        <v>28.3</v>
      </c>
      <c r="P192" s="3">
        <v>17.2</v>
      </c>
    </row>
    <row r="193" spans="1:16" x14ac:dyDescent="0.25">
      <c r="A193" s="1">
        <v>184</v>
      </c>
      <c r="B193" s="3">
        <v>1.0712999999999999</v>
      </c>
      <c r="C193" s="3">
        <v>12.1</v>
      </c>
      <c r="D193" s="3">
        <v>40</v>
      </c>
      <c r="E193" s="3">
        <v>159.25</v>
      </c>
      <c r="F193" s="3">
        <v>69.75</v>
      </c>
      <c r="G193" s="3">
        <v>35.299999999999997</v>
      </c>
      <c r="H193" s="3">
        <v>92.3</v>
      </c>
      <c r="I193" s="3">
        <v>86.8</v>
      </c>
      <c r="J193" s="3">
        <v>96.1</v>
      </c>
      <c r="K193" s="3">
        <v>58</v>
      </c>
      <c r="L193" s="3">
        <v>39.4</v>
      </c>
      <c r="M193" s="3">
        <v>22.7</v>
      </c>
      <c r="N193" s="3">
        <v>30</v>
      </c>
      <c r="O193" s="3">
        <v>26.4</v>
      </c>
      <c r="P193" s="3">
        <v>17.399999999999999</v>
      </c>
    </row>
    <row r="194" spans="1:16" x14ac:dyDescent="0.25">
      <c r="A194" s="1">
        <v>185</v>
      </c>
      <c r="B194" s="3">
        <v>1.0587</v>
      </c>
      <c r="C194" s="3">
        <v>17.5</v>
      </c>
      <c r="D194" s="3">
        <v>40</v>
      </c>
      <c r="E194" s="3">
        <v>170.5</v>
      </c>
      <c r="F194" s="3">
        <v>74.25</v>
      </c>
      <c r="G194" s="3">
        <v>37.700000000000003</v>
      </c>
      <c r="H194" s="3">
        <v>98.9</v>
      </c>
      <c r="I194" s="3">
        <v>90.4</v>
      </c>
      <c r="J194" s="3">
        <v>95.5</v>
      </c>
      <c r="K194" s="3">
        <v>55.4</v>
      </c>
      <c r="L194" s="3">
        <v>38.9</v>
      </c>
      <c r="M194" s="3">
        <v>22.4</v>
      </c>
      <c r="N194" s="3">
        <v>30.5</v>
      </c>
      <c r="O194" s="3">
        <v>28.9</v>
      </c>
      <c r="P194" s="3">
        <v>17.7</v>
      </c>
    </row>
    <row r="195" spans="1:16" x14ac:dyDescent="0.25">
      <c r="A195" s="1">
        <v>186</v>
      </c>
      <c r="B195" s="3">
        <v>1.0793999999999999</v>
      </c>
      <c r="C195" s="3">
        <v>8.6</v>
      </c>
      <c r="D195" s="3">
        <v>40</v>
      </c>
      <c r="E195" s="3">
        <v>167.5</v>
      </c>
      <c r="F195" s="3">
        <v>71.5</v>
      </c>
      <c r="G195" s="3">
        <v>39.4</v>
      </c>
      <c r="H195" s="3">
        <v>89.5</v>
      </c>
      <c r="I195" s="3">
        <v>83.7</v>
      </c>
      <c r="J195" s="3">
        <v>98.1</v>
      </c>
      <c r="K195" s="3">
        <v>57.3</v>
      </c>
      <c r="L195" s="3">
        <v>39.700000000000003</v>
      </c>
      <c r="M195" s="3">
        <v>22.6</v>
      </c>
      <c r="N195" s="3">
        <v>32.9</v>
      </c>
      <c r="O195" s="3">
        <v>29.3</v>
      </c>
      <c r="P195" s="3">
        <v>18.2</v>
      </c>
    </row>
    <row r="196" spans="1:16" x14ac:dyDescent="0.25">
      <c r="A196" s="1">
        <v>187</v>
      </c>
      <c r="B196" s="3">
        <v>1.0452999999999999</v>
      </c>
      <c r="C196" s="3">
        <v>23.6</v>
      </c>
      <c r="D196" s="3">
        <v>41</v>
      </c>
      <c r="E196" s="3">
        <v>232.75</v>
      </c>
      <c r="F196" s="3">
        <v>74.25</v>
      </c>
      <c r="G196" s="3">
        <v>41.9</v>
      </c>
      <c r="H196" s="3">
        <v>117.5</v>
      </c>
      <c r="I196" s="3">
        <v>109.3</v>
      </c>
      <c r="J196" s="3">
        <v>108.8</v>
      </c>
      <c r="K196" s="3">
        <v>67.7</v>
      </c>
      <c r="L196" s="3">
        <v>41.3</v>
      </c>
      <c r="M196" s="3">
        <v>24.7</v>
      </c>
      <c r="N196" s="3">
        <v>37.200000000000003</v>
      </c>
      <c r="O196" s="3">
        <v>31.8</v>
      </c>
      <c r="P196" s="3">
        <v>20</v>
      </c>
    </row>
    <row r="197" spans="1:16" x14ac:dyDescent="0.25">
      <c r="A197" s="1">
        <v>188</v>
      </c>
      <c r="B197" s="3">
        <v>1.0524</v>
      </c>
      <c r="C197" s="3">
        <v>20.399999999999999</v>
      </c>
      <c r="D197" s="3">
        <v>41</v>
      </c>
      <c r="E197" s="3">
        <v>210.5</v>
      </c>
      <c r="F197" s="3">
        <v>72</v>
      </c>
      <c r="G197" s="3">
        <v>38.5</v>
      </c>
      <c r="H197" s="3">
        <v>107.4</v>
      </c>
      <c r="I197" s="3">
        <v>98.9</v>
      </c>
      <c r="J197" s="3">
        <v>104.1</v>
      </c>
      <c r="K197" s="3">
        <v>63.5</v>
      </c>
      <c r="L197" s="3">
        <v>39.799999999999997</v>
      </c>
      <c r="M197" s="3">
        <v>23.5</v>
      </c>
      <c r="N197" s="3">
        <v>36.4</v>
      </c>
      <c r="O197" s="3">
        <v>30.4</v>
      </c>
      <c r="P197" s="3">
        <v>19.100000000000001</v>
      </c>
    </row>
    <row r="198" spans="1:16" x14ac:dyDescent="0.25">
      <c r="A198" s="1">
        <v>189</v>
      </c>
      <c r="B198" s="3">
        <v>1.052</v>
      </c>
      <c r="C198" s="3">
        <v>20.5</v>
      </c>
      <c r="D198" s="3">
        <v>41</v>
      </c>
      <c r="E198" s="3">
        <v>202.25</v>
      </c>
      <c r="F198" s="3">
        <v>72.5</v>
      </c>
      <c r="G198" s="3">
        <v>40.799999999999997</v>
      </c>
      <c r="H198" s="3">
        <v>109.2</v>
      </c>
      <c r="I198" s="3">
        <v>98</v>
      </c>
      <c r="J198" s="3">
        <v>101.8</v>
      </c>
      <c r="K198" s="3">
        <v>62.8</v>
      </c>
      <c r="L198" s="3">
        <v>41.3</v>
      </c>
      <c r="M198" s="3">
        <v>24.8</v>
      </c>
      <c r="N198" s="3">
        <v>36.6</v>
      </c>
      <c r="O198" s="3">
        <v>32.4</v>
      </c>
      <c r="P198" s="3">
        <v>18.8</v>
      </c>
    </row>
    <row r="199" spans="1:16" x14ac:dyDescent="0.25">
      <c r="A199" s="1">
        <v>190</v>
      </c>
      <c r="B199" s="3">
        <v>1.0434000000000001</v>
      </c>
      <c r="C199" s="3">
        <v>24.4</v>
      </c>
      <c r="D199" s="3">
        <v>41</v>
      </c>
      <c r="E199" s="3">
        <v>185</v>
      </c>
      <c r="F199" s="3">
        <v>68.25</v>
      </c>
      <c r="G199" s="3">
        <v>38</v>
      </c>
      <c r="H199" s="3">
        <v>103.4</v>
      </c>
      <c r="I199" s="3">
        <v>101.2</v>
      </c>
      <c r="J199" s="3">
        <v>103.1</v>
      </c>
      <c r="K199" s="3">
        <v>61.5</v>
      </c>
      <c r="L199" s="3">
        <v>40.4</v>
      </c>
      <c r="M199" s="3">
        <v>22.9</v>
      </c>
      <c r="N199" s="3">
        <v>33.4</v>
      </c>
      <c r="O199" s="3">
        <v>29.2</v>
      </c>
      <c r="P199" s="3">
        <v>18.5</v>
      </c>
    </row>
    <row r="200" spans="1:16" x14ac:dyDescent="0.25">
      <c r="A200" s="1">
        <v>191</v>
      </c>
      <c r="B200" s="3">
        <v>1.0728</v>
      </c>
      <c r="C200" s="3">
        <v>11.4</v>
      </c>
      <c r="D200" s="3">
        <v>41</v>
      </c>
      <c r="E200" s="3">
        <v>153</v>
      </c>
      <c r="F200" s="3">
        <v>69.25</v>
      </c>
      <c r="G200" s="3">
        <v>36.4</v>
      </c>
      <c r="H200" s="3">
        <v>91.4</v>
      </c>
      <c r="I200" s="3">
        <v>80.599999999999994</v>
      </c>
      <c r="J200" s="3">
        <v>92.3</v>
      </c>
      <c r="K200" s="3">
        <v>54.3</v>
      </c>
      <c r="L200" s="3">
        <v>36.299999999999997</v>
      </c>
      <c r="M200" s="3">
        <v>21.8</v>
      </c>
      <c r="N200" s="3">
        <v>29.6</v>
      </c>
      <c r="O200" s="3">
        <v>27.3</v>
      </c>
      <c r="P200" s="3">
        <v>17.899999999999999</v>
      </c>
    </row>
    <row r="201" spans="1:16" x14ac:dyDescent="0.25">
      <c r="A201" s="1">
        <v>192</v>
      </c>
      <c r="B201" s="3">
        <v>1.014</v>
      </c>
      <c r="C201" s="3">
        <v>38.1</v>
      </c>
      <c r="D201" s="3">
        <v>42</v>
      </c>
      <c r="E201" s="3">
        <v>244.25</v>
      </c>
      <c r="F201" s="3">
        <v>76</v>
      </c>
      <c r="G201" s="3">
        <v>41.8</v>
      </c>
      <c r="H201" s="3">
        <v>115.2</v>
      </c>
      <c r="I201" s="3">
        <v>113.7</v>
      </c>
      <c r="J201" s="3">
        <v>112.4</v>
      </c>
      <c r="K201" s="3">
        <v>68.5</v>
      </c>
      <c r="L201" s="3">
        <v>45</v>
      </c>
      <c r="M201" s="3">
        <v>25.5</v>
      </c>
      <c r="N201" s="3">
        <v>37.1</v>
      </c>
      <c r="O201" s="3">
        <v>31.2</v>
      </c>
      <c r="P201" s="3">
        <v>19.899999999999999</v>
      </c>
    </row>
    <row r="202" spans="1:16" x14ac:dyDescent="0.25">
      <c r="A202" s="1">
        <v>193</v>
      </c>
      <c r="B202" s="3">
        <v>1.0624</v>
      </c>
      <c r="C202" s="3">
        <v>15.9</v>
      </c>
      <c r="D202" s="3">
        <v>42</v>
      </c>
      <c r="E202" s="3">
        <v>193.5</v>
      </c>
      <c r="F202" s="3">
        <v>70.5</v>
      </c>
      <c r="G202" s="3">
        <v>40.700000000000003</v>
      </c>
      <c r="H202" s="3">
        <v>104.9</v>
      </c>
      <c r="I202" s="3">
        <v>94.1</v>
      </c>
      <c r="J202" s="3">
        <v>102.7</v>
      </c>
      <c r="K202" s="3">
        <v>60.6</v>
      </c>
      <c r="L202" s="3">
        <v>38.6</v>
      </c>
      <c r="M202" s="3">
        <v>24.7</v>
      </c>
      <c r="N202" s="3">
        <v>34</v>
      </c>
      <c r="O202" s="3">
        <v>30.1</v>
      </c>
      <c r="P202" s="3">
        <v>18.7</v>
      </c>
    </row>
    <row r="203" spans="1:16" x14ac:dyDescent="0.25">
      <c r="A203" s="1">
        <v>194</v>
      </c>
      <c r="B203" s="3">
        <v>1.0428999999999999</v>
      </c>
      <c r="C203" s="3">
        <v>24.7</v>
      </c>
      <c r="D203" s="3">
        <v>42</v>
      </c>
      <c r="E203" s="3">
        <v>224.75</v>
      </c>
      <c r="F203" s="3">
        <v>74.75</v>
      </c>
      <c r="G203" s="3">
        <v>38.5</v>
      </c>
      <c r="H203" s="3">
        <v>106.7</v>
      </c>
      <c r="I203" s="3">
        <v>105.7</v>
      </c>
      <c r="J203" s="3">
        <v>111.8</v>
      </c>
      <c r="K203" s="3">
        <v>65.3</v>
      </c>
      <c r="L203" s="3">
        <v>43.3</v>
      </c>
      <c r="M203" s="3">
        <v>26</v>
      </c>
      <c r="N203" s="3">
        <v>33.700000000000003</v>
      </c>
      <c r="O203" s="3">
        <v>29.9</v>
      </c>
      <c r="P203" s="3">
        <v>18.5</v>
      </c>
    </row>
    <row r="204" spans="1:16" x14ac:dyDescent="0.25">
      <c r="A204" s="1">
        <v>195</v>
      </c>
      <c r="B204" s="3">
        <v>1.0469999999999999</v>
      </c>
      <c r="C204" s="3">
        <v>22.8</v>
      </c>
      <c r="D204" s="3">
        <v>42</v>
      </c>
      <c r="E204" s="3">
        <v>162.75</v>
      </c>
      <c r="F204" s="3">
        <v>72.75</v>
      </c>
      <c r="G204" s="3">
        <v>35.4</v>
      </c>
      <c r="H204" s="3">
        <v>92.2</v>
      </c>
      <c r="I204" s="3">
        <v>85.6</v>
      </c>
      <c r="J204" s="3">
        <v>96.5</v>
      </c>
      <c r="K204" s="3">
        <v>60.2</v>
      </c>
      <c r="L204" s="3">
        <v>38.9</v>
      </c>
      <c r="M204" s="3">
        <v>22.4</v>
      </c>
      <c r="N204" s="3">
        <v>31.7</v>
      </c>
      <c r="O204" s="3">
        <v>27.1</v>
      </c>
      <c r="P204" s="3">
        <v>17.100000000000001</v>
      </c>
    </row>
    <row r="205" spans="1:16" x14ac:dyDescent="0.25">
      <c r="A205" s="1">
        <v>196</v>
      </c>
      <c r="B205" s="3">
        <v>1.0410999999999999</v>
      </c>
      <c r="C205" s="3">
        <v>25.5</v>
      </c>
      <c r="D205" s="3">
        <v>42</v>
      </c>
      <c r="E205" s="3">
        <v>180</v>
      </c>
      <c r="F205" s="3">
        <v>68.25</v>
      </c>
      <c r="G205" s="3">
        <v>38.5</v>
      </c>
      <c r="H205" s="3">
        <v>101.6</v>
      </c>
      <c r="I205" s="3">
        <v>96.6</v>
      </c>
      <c r="J205" s="3">
        <v>100.6</v>
      </c>
      <c r="K205" s="3">
        <v>61.1</v>
      </c>
      <c r="L205" s="3">
        <v>38.4</v>
      </c>
      <c r="M205" s="3">
        <v>24.1</v>
      </c>
      <c r="N205" s="3">
        <v>32.9</v>
      </c>
      <c r="O205" s="3">
        <v>29.8</v>
      </c>
      <c r="P205" s="3">
        <v>18.8</v>
      </c>
    </row>
    <row r="206" spans="1:16" x14ac:dyDescent="0.25">
      <c r="A206" s="1">
        <v>197</v>
      </c>
      <c r="B206" s="3">
        <v>1.0488</v>
      </c>
      <c r="C206" s="3">
        <v>22</v>
      </c>
      <c r="D206" s="3">
        <v>42</v>
      </c>
      <c r="E206" s="3">
        <v>156.25</v>
      </c>
      <c r="F206" s="3">
        <v>69</v>
      </c>
      <c r="G206" s="3">
        <v>35.5</v>
      </c>
      <c r="H206" s="3">
        <v>97.8</v>
      </c>
      <c r="I206" s="3">
        <v>86</v>
      </c>
      <c r="J206" s="3">
        <v>96.2</v>
      </c>
      <c r="K206" s="3">
        <v>57.7</v>
      </c>
      <c r="L206" s="3">
        <v>38.6</v>
      </c>
      <c r="M206" s="3">
        <v>24</v>
      </c>
      <c r="N206" s="3">
        <v>31.2</v>
      </c>
      <c r="O206" s="3">
        <v>27.3</v>
      </c>
      <c r="P206" s="3">
        <v>17.399999999999999</v>
      </c>
    </row>
    <row r="207" spans="1:16" x14ac:dyDescent="0.25">
      <c r="A207" s="1">
        <v>198</v>
      </c>
      <c r="B207" s="3">
        <v>1.0583</v>
      </c>
      <c r="C207" s="3">
        <v>17.7</v>
      </c>
      <c r="D207" s="3">
        <v>42</v>
      </c>
      <c r="E207" s="3">
        <v>168</v>
      </c>
      <c r="F207" s="3">
        <v>71.5</v>
      </c>
      <c r="G207" s="3">
        <v>36.5</v>
      </c>
      <c r="H207" s="3">
        <v>92</v>
      </c>
      <c r="I207" s="3">
        <v>89.7</v>
      </c>
      <c r="J207" s="3">
        <v>101</v>
      </c>
      <c r="K207" s="3">
        <v>62.3</v>
      </c>
      <c r="L207" s="3">
        <v>38</v>
      </c>
      <c r="M207" s="3">
        <v>22.3</v>
      </c>
      <c r="N207" s="3">
        <v>30.8</v>
      </c>
      <c r="O207" s="3">
        <v>27.8</v>
      </c>
      <c r="P207" s="3">
        <v>16.899999999999999</v>
      </c>
    </row>
    <row r="208" spans="1:16" x14ac:dyDescent="0.25">
      <c r="A208" s="1">
        <v>199</v>
      </c>
      <c r="B208" s="3">
        <v>1.0841000000000001</v>
      </c>
      <c r="C208" s="3">
        <v>6.6</v>
      </c>
      <c r="D208" s="3">
        <v>42</v>
      </c>
      <c r="E208" s="3">
        <v>167.25</v>
      </c>
      <c r="F208" s="3">
        <v>72.75</v>
      </c>
      <c r="G208" s="3">
        <v>37.6</v>
      </c>
      <c r="H208" s="3">
        <v>94</v>
      </c>
      <c r="I208" s="3">
        <v>78</v>
      </c>
      <c r="J208" s="3">
        <v>99</v>
      </c>
      <c r="K208" s="3">
        <v>57.5</v>
      </c>
      <c r="L208" s="3">
        <v>40</v>
      </c>
      <c r="M208" s="3">
        <v>22.5</v>
      </c>
      <c r="N208" s="3">
        <v>30.6</v>
      </c>
      <c r="O208" s="3">
        <v>30</v>
      </c>
      <c r="P208" s="3">
        <v>18.5</v>
      </c>
    </row>
    <row r="209" spans="1:16" x14ac:dyDescent="0.25">
      <c r="A209" s="1">
        <v>200</v>
      </c>
      <c r="B209" s="3">
        <v>1.0451999999999999</v>
      </c>
      <c r="C209" s="3">
        <v>23.6</v>
      </c>
      <c r="D209" s="3">
        <v>43</v>
      </c>
      <c r="E209" s="3">
        <v>170.75</v>
      </c>
      <c r="F209" s="3">
        <v>67.5</v>
      </c>
      <c r="G209" s="3">
        <v>37.4</v>
      </c>
      <c r="H209" s="3">
        <v>103.7</v>
      </c>
      <c r="I209" s="3">
        <v>89.7</v>
      </c>
      <c r="J209" s="3">
        <v>94.2</v>
      </c>
      <c r="K209" s="3">
        <v>58.5</v>
      </c>
      <c r="L209" s="3">
        <v>39</v>
      </c>
      <c r="M209" s="3">
        <v>24.1</v>
      </c>
      <c r="N209" s="3">
        <v>33.799999999999997</v>
      </c>
      <c r="O209" s="3">
        <v>28.8</v>
      </c>
      <c r="P209" s="3">
        <v>18.8</v>
      </c>
    </row>
    <row r="210" spans="1:16" x14ac:dyDescent="0.25">
      <c r="A210" s="1">
        <v>201</v>
      </c>
      <c r="B210" s="3">
        <v>1.0709</v>
      </c>
      <c r="C210" s="3">
        <v>12.2</v>
      </c>
      <c r="D210" s="3">
        <v>43</v>
      </c>
      <c r="E210" s="3">
        <v>178.25</v>
      </c>
      <c r="F210" s="3">
        <v>70.25</v>
      </c>
      <c r="G210" s="3">
        <v>37.799999999999997</v>
      </c>
      <c r="H210" s="3">
        <v>102.7</v>
      </c>
      <c r="I210" s="3">
        <v>89.2</v>
      </c>
      <c r="J210" s="3">
        <v>99.2</v>
      </c>
      <c r="K210" s="3">
        <v>60.2</v>
      </c>
      <c r="L210" s="3">
        <v>39.200000000000003</v>
      </c>
      <c r="M210" s="3">
        <v>23.8</v>
      </c>
      <c r="N210" s="3">
        <v>31.7</v>
      </c>
      <c r="O210" s="3">
        <v>28.4</v>
      </c>
      <c r="P210" s="3">
        <v>18.600000000000001</v>
      </c>
    </row>
    <row r="211" spans="1:16" x14ac:dyDescent="0.25">
      <c r="A211" s="1">
        <v>202</v>
      </c>
      <c r="B211" s="3">
        <v>1.0484</v>
      </c>
      <c r="C211" s="3">
        <v>22.1</v>
      </c>
      <c r="D211" s="3">
        <v>43</v>
      </c>
      <c r="E211" s="3">
        <v>150</v>
      </c>
      <c r="F211" s="3">
        <v>69.25</v>
      </c>
      <c r="G211" s="3">
        <v>35.200000000000003</v>
      </c>
      <c r="H211" s="3">
        <v>91.1</v>
      </c>
      <c r="I211" s="3">
        <v>85.7</v>
      </c>
      <c r="J211" s="3">
        <v>96.9</v>
      </c>
      <c r="K211" s="3">
        <v>55.5</v>
      </c>
      <c r="L211" s="3">
        <v>35.700000000000003</v>
      </c>
      <c r="M211" s="3">
        <v>22</v>
      </c>
      <c r="N211" s="3">
        <v>29.4</v>
      </c>
      <c r="O211" s="3">
        <v>26.6</v>
      </c>
      <c r="P211" s="3">
        <v>17.399999999999999</v>
      </c>
    </row>
    <row r="212" spans="1:16" x14ac:dyDescent="0.25">
      <c r="A212" s="1">
        <v>203</v>
      </c>
      <c r="B212" s="3">
        <v>1.034</v>
      </c>
      <c r="C212" s="3">
        <v>28.7</v>
      </c>
      <c r="D212" s="3">
        <v>43</v>
      </c>
      <c r="E212" s="3">
        <v>200.5</v>
      </c>
      <c r="F212" s="3">
        <v>71.5</v>
      </c>
      <c r="G212" s="3">
        <v>37.9</v>
      </c>
      <c r="H212" s="3">
        <v>107.2</v>
      </c>
      <c r="I212" s="3">
        <v>103.1</v>
      </c>
      <c r="J212" s="3">
        <v>105.5</v>
      </c>
      <c r="K212" s="3">
        <v>68.8</v>
      </c>
      <c r="L212" s="3">
        <v>38.299999999999997</v>
      </c>
      <c r="M212" s="3">
        <v>23.7</v>
      </c>
      <c r="N212" s="3">
        <v>32.1</v>
      </c>
      <c r="O212" s="3">
        <v>28.9</v>
      </c>
      <c r="P212" s="3">
        <v>18.7</v>
      </c>
    </row>
    <row r="213" spans="1:16" x14ac:dyDescent="0.25">
      <c r="A213" s="1">
        <v>204</v>
      </c>
      <c r="B213" s="3">
        <v>1.0853999999999999</v>
      </c>
      <c r="C213" s="3">
        <v>6</v>
      </c>
      <c r="D213" s="3">
        <v>44</v>
      </c>
      <c r="E213" s="3">
        <v>184</v>
      </c>
      <c r="F213" s="3">
        <v>74</v>
      </c>
      <c r="G213" s="3">
        <v>37.9</v>
      </c>
      <c r="H213" s="3">
        <v>100.8</v>
      </c>
      <c r="I213" s="3">
        <v>89.1</v>
      </c>
      <c r="J213" s="3">
        <v>102.6</v>
      </c>
      <c r="K213" s="3">
        <v>60.6</v>
      </c>
      <c r="L213" s="3">
        <v>39</v>
      </c>
      <c r="M213" s="3">
        <v>24</v>
      </c>
      <c r="N213" s="3">
        <v>32.9</v>
      </c>
      <c r="O213" s="3">
        <v>29.2</v>
      </c>
      <c r="P213" s="3">
        <v>18.399999999999999</v>
      </c>
    </row>
    <row r="214" spans="1:16" x14ac:dyDescent="0.25">
      <c r="A214" s="1">
        <v>205</v>
      </c>
      <c r="B214" s="3">
        <v>1.0208999999999999</v>
      </c>
      <c r="C214" s="3">
        <v>34.799999999999997</v>
      </c>
      <c r="D214" s="3">
        <v>44</v>
      </c>
      <c r="E214" s="3">
        <v>223</v>
      </c>
      <c r="F214" s="3">
        <v>69.75</v>
      </c>
      <c r="G214" s="3">
        <v>40.9</v>
      </c>
      <c r="H214" s="3">
        <v>121.6</v>
      </c>
      <c r="I214" s="3">
        <v>113.9</v>
      </c>
      <c r="J214" s="3">
        <v>107.1</v>
      </c>
      <c r="K214" s="3">
        <v>63.5</v>
      </c>
      <c r="L214" s="3">
        <v>40.299999999999997</v>
      </c>
      <c r="M214" s="3">
        <v>21.8</v>
      </c>
      <c r="N214" s="3">
        <v>34.799999999999997</v>
      </c>
      <c r="O214" s="3">
        <v>30.7</v>
      </c>
      <c r="P214" s="3">
        <v>17.399999999999999</v>
      </c>
    </row>
    <row r="215" spans="1:16" x14ac:dyDescent="0.25">
      <c r="A215" s="1">
        <v>206</v>
      </c>
      <c r="B215" s="3">
        <v>1.0609999999999999</v>
      </c>
      <c r="C215" s="3">
        <v>16.600000000000001</v>
      </c>
      <c r="D215" s="3">
        <v>44</v>
      </c>
      <c r="E215" s="3">
        <v>208.75</v>
      </c>
      <c r="F215" s="3">
        <v>73</v>
      </c>
      <c r="G215" s="3">
        <v>41.9</v>
      </c>
      <c r="H215" s="3">
        <v>105.6</v>
      </c>
      <c r="I215" s="3">
        <v>96.3</v>
      </c>
      <c r="J215" s="3">
        <v>102</v>
      </c>
      <c r="K215" s="3">
        <v>63.3</v>
      </c>
      <c r="L215" s="3">
        <v>39.799999999999997</v>
      </c>
      <c r="M215" s="3">
        <v>24.1</v>
      </c>
      <c r="N215" s="3">
        <v>37.299999999999997</v>
      </c>
      <c r="O215" s="3">
        <v>23.1</v>
      </c>
      <c r="P215" s="3">
        <v>19.399999999999999</v>
      </c>
    </row>
    <row r="216" spans="1:16" x14ac:dyDescent="0.25">
      <c r="A216" s="1">
        <v>207</v>
      </c>
      <c r="B216" s="3">
        <v>1.0249999999999999</v>
      </c>
      <c r="C216" s="3">
        <v>32.9</v>
      </c>
      <c r="D216" s="3">
        <v>44</v>
      </c>
      <c r="E216" s="3">
        <v>166</v>
      </c>
      <c r="F216" s="3">
        <v>65.5</v>
      </c>
      <c r="G216" s="3">
        <v>39.1</v>
      </c>
      <c r="H216" s="3">
        <v>100.6</v>
      </c>
      <c r="I216" s="3">
        <v>93.9</v>
      </c>
      <c r="J216" s="3">
        <v>100.1</v>
      </c>
      <c r="K216" s="3">
        <v>58.9</v>
      </c>
      <c r="L216" s="3">
        <v>37.6</v>
      </c>
      <c r="M216" s="3">
        <v>21.4</v>
      </c>
      <c r="N216" s="3">
        <v>33.1</v>
      </c>
      <c r="O216" s="3">
        <v>29.5</v>
      </c>
      <c r="P216" s="3">
        <v>17.3</v>
      </c>
    </row>
    <row r="217" spans="1:16" x14ac:dyDescent="0.25">
      <c r="A217" s="1">
        <v>208</v>
      </c>
      <c r="B217" s="3">
        <v>1.0254000000000001</v>
      </c>
      <c r="C217" s="3">
        <v>32.799999999999997</v>
      </c>
      <c r="D217" s="3">
        <v>47</v>
      </c>
      <c r="E217" s="3">
        <v>195</v>
      </c>
      <c r="F217" s="3">
        <v>72.5</v>
      </c>
      <c r="G217" s="3">
        <v>40.200000000000003</v>
      </c>
      <c r="H217" s="3">
        <v>102.7</v>
      </c>
      <c r="I217" s="3">
        <v>101.3</v>
      </c>
      <c r="J217" s="3">
        <v>101.7</v>
      </c>
      <c r="K217" s="3">
        <v>60.7</v>
      </c>
      <c r="L217" s="3">
        <v>39.4</v>
      </c>
      <c r="M217" s="3">
        <v>23.3</v>
      </c>
      <c r="N217" s="3">
        <v>36.700000000000003</v>
      </c>
      <c r="O217" s="3">
        <v>31.6</v>
      </c>
      <c r="P217" s="3">
        <v>18.399999999999999</v>
      </c>
    </row>
    <row r="218" spans="1:16" x14ac:dyDescent="0.25">
      <c r="A218" s="1">
        <v>209</v>
      </c>
      <c r="B218" s="3">
        <v>1.0770999999999999</v>
      </c>
      <c r="C218" s="3">
        <v>9.6</v>
      </c>
      <c r="D218" s="3">
        <v>47</v>
      </c>
      <c r="E218" s="3">
        <v>160.5</v>
      </c>
      <c r="F218" s="3">
        <v>70.25</v>
      </c>
      <c r="G218" s="3">
        <v>36</v>
      </c>
      <c r="H218" s="3">
        <v>99.8</v>
      </c>
      <c r="I218" s="3">
        <v>83.9</v>
      </c>
      <c r="J218" s="3">
        <v>91.8</v>
      </c>
      <c r="K218" s="3">
        <v>53</v>
      </c>
      <c r="L218" s="3">
        <v>36.200000000000003</v>
      </c>
      <c r="M218" s="3">
        <v>22.5</v>
      </c>
      <c r="N218" s="3">
        <v>31.4</v>
      </c>
      <c r="O218" s="3">
        <v>27.5</v>
      </c>
      <c r="P218" s="3">
        <v>17.7</v>
      </c>
    </row>
    <row r="219" spans="1:16" x14ac:dyDescent="0.25">
      <c r="A219" s="1">
        <v>210</v>
      </c>
      <c r="B219" s="3">
        <v>1.0742</v>
      </c>
      <c r="C219" s="3">
        <v>10.8</v>
      </c>
      <c r="D219" s="3">
        <v>47</v>
      </c>
      <c r="E219" s="3">
        <v>159.75</v>
      </c>
      <c r="F219" s="3">
        <v>70.75</v>
      </c>
      <c r="G219" s="3">
        <v>34.5</v>
      </c>
      <c r="H219" s="3">
        <v>92.9</v>
      </c>
      <c r="I219" s="3">
        <v>84.4</v>
      </c>
      <c r="J219" s="3">
        <v>94</v>
      </c>
      <c r="K219" s="3">
        <v>56</v>
      </c>
      <c r="L219" s="3">
        <v>38.200000000000003</v>
      </c>
      <c r="M219" s="3">
        <v>22.6</v>
      </c>
      <c r="N219" s="3">
        <v>29</v>
      </c>
      <c r="O219" s="3">
        <v>26.2</v>
      </c>
      <c r="P219" s="3">
        <v>17.600000000000001</v>
      </c>
    </row>
    <row r="220" spans="1:16" x14ac:dyDescent="0.25">
      <c r="A220" s="1">
        <v>211</v>
      </c>
      <c r="B220" s="3">
        <v>1.0829</v>
      </c>
      <c r="C220" s="3">
        <v>7.1</v>
      </c>
      <c r="D220" s="3">
        <v>49</v>
      </c>
      <c r="E220" s="3">
        <v>140.5</v>
      </c>
      <c r="F220" s="3">
        <v>68</v>
      </c>
      <c r="G220" s="3">
        <v>35.799999999999997</v>
      </c>
      <c r="H220" s="3">
        <v>91.2</v>
      </c>
      <c r="I220" s="3">
        <v>79.400000000000006</v>
      </c>
      <c r="J220" s="3">
        <v>89</v>
      </c>
      <c r="K220" s="3">
        <v>51.1</v>
      </c>
      <c r="L220" s="3">
        <v>35</v>
      </c>
      <c r="M220" s="3">
        <v>21.7</v>
      </c>
      <c r="N220" s="3">
        <v>30.9</v>
      </c>
      <c r="O220" s="3">
        <v>28.8</v>
      </c>
      <c r="P220" s="3">
        <v>17.399999999999999</v>
      </c>
    </row>
    <row r="221" spans="1:16" x14ac:dyDescent="0.25">
      <c r="A221" s="1">
        <v>212</v>
      </c>
      <c r="B221" s="3">
        <v>1.0373000000000001</v>
      </c>
      <c r="C221" s="3">
        <v>27.2</v>
      </c>
      <c r="D221" s="3">
        <v>49</v>
      </c>
      <c r="E221" s="3">
        <v>216.25</v>
      </c>
      <c r="F221" s="3">
        <v>74.5</v>
      </c>
      <c r="G221" s="3">
        <v>40.200000000000003</v>
      </c>
      <c r="H221" s="3">
        <v>115.6</v>
      </c>
      <c r="I221" s="3">
        <v>104</v>
      </c>
      <c r="J221" s="3">
        <v>109</v>
      </c>
      <c r="K221" s="3">
        <v>63.7</v>
      </c>
      <c r="L221" s="3">
        <v>40.299999999999997</v>
      </c>
      <c r="M221" s="3">
        <v>23.2</v>
      </c>
      <c r="N221" s="3">
        <v>36.799999999999997</v>
      </c>
      <c r="O221" s="3">
        <v>31</v>
      </c>
      <c r="P221" s="3">
        <v>18.899999999999999</v>
      </c>
    </row>
    <row r="222" spans="1:16" x14ac:dyDescent="0.25">
      <c r="A222" s="1">
        <v>213</v>
      </c>
      <c r="B222" s="3">
        <v>1.0543</v>
      </c>
      <c r="C222" s="3">
        <v>19.5</v>
      </c>
      <c r="D222" s="3">
        <v>49</v>
      </c>
      <c r="E222" s="3">
        <v>168.25</v>
      </c>
      <c r="F222" s="3">
        <v>71.75</v>
      </c>
      <c r="G222" s="3">
        <v>38.299999999999997</v>
      </c>
      <c r="H222" s="3">
        <v>98.3</v>
      </c>
      <c r="I222" s="3">
        <v>89.7</v>
      </c>
      <c r="J222" s="3">
        <v>99.1</v>
      </c>
      <c r="K222" s="3">
        <v>56.3</v>
      </c>
      <c r="L222" s="3">
        <v>38.799999999999997</v>
      </c>
      <c r="M222" s="3">
        <v>23</v>
      </c>
      <c r="N222" s="3">
        <v>29.5</v>
      </c>
      <c r="O222" s="3">
        <v>27.9</v>
      </c>
      <c r="P222" s="3">
        <v>18.600000000000001</v>
      </c>
    </row>
    <row r="223" spans="1:16" x14ac:dyDescent="0.25">
      <c r="A223" s="1">
        <v>214</v>
      </c>
      <c r="B223" s="3">
        <v>1.0561</v>
      </c>
      <c r="C223" s="3">
        <v>18.7</v>
      </c>
      <c r="D223" s="3">
        <v>50</v>
      </c>
      <c r="E223" s="3">
        <v>194.75</v>
      </c>
      <c r="F223" s="3">
        <v>70.75</v>
      </c>
      <c r="G223" s="3">
        <v>39</v>
      </c>
      <c r="H223" s="3">
        <v>103.7</v>
      </c>
      <c r="I223" s="3">
        <v>97.6</v>
      </c>
      <c r="J223" s="3">
        <v>104.2</v>
      </c>
      <c r="K223" s="3">
        <v>60</v>
      </c>
      <c r="L223" s="3">
        <v>40.9</v>
      </c>
      <c r="M223" s="3">
        <v>25.5</v>
      </c>
      <c r="N223" s="3">
        <v>32.700000000000003</v>
      </c>
      <c r="O223" s="3">
        <v>30</v>
      </c>
      <c r="P223" s="3">
        <v>19</v>
      </c>
    </row>
    <row r="224" spans="1:16" x14ac:dyDescent="0.25">
      <c r="A224" s="1">
        <v>215</v>
      </c>
      <c r="B224" s="3">
        <v>1.0543</v>
      </c>
      <c r="C224" s="3">
        <v>19.5</v>
      </c>
      <c r="D224" s="3">
        <v>50</v>
      </c>
      <c r="E224" s="3">
        <v>172.75</v>
      </c>
      <c r="F224" s="3">
        <v>73</v>
      </c>
      <c r="G224" s="3">
        <v>37.4</v>
      </c>
      <c r="H224" s="3">
        <v>98.7</v>
      </c>
      <c r="I224" s="3">
        <v>87.6</v>
      </c>
      <c r="J224" s="3">
        <v>96.1</v>
      </c>
      <c r="K224" s="3">
        <v>57.1</v>
      </c>
      <c r="L224" s="3">
        <v>38.1</v>
      </c>
      <c r="M224" s="3">
        <v>21.8</v>
      </c>
      <c r="N224" s="3">
        <v>28.6</v>
      </c>
      <c r="O224" s="3">
        <v>26.7</v>
      </c>
      <c r="P224" s="3">
        <v>18</v>
      </c>
    </row>
    <row r="225" spans="1:16" x14ac:dyDescent="0.25">
      <c r="A225" s="1">
        <v>216</v>
      </c>
      <c r="B225" s="3">
        <v>0.995</v>
      </c>
      <c r="C225" s="3">
        <v>47.5</v>
      </c>
      <c r="D225" s="3">
        <v>51</v>
      </c>
      <c r="E225" s="3">
        <v>219</v>
      </c>
      <c r="F225" s="3">
        <v>64</v>
      </c>
      <c r="G225" s="3">
        <v>41.2</v>
      </c>
      <c r="H225" s="3">
        <v>119.8</v>
      </c>
      <c r="I225" s="3">
        <v>122.1</v>
      </c>
      <c r="J225" s="3">
        <v>112.8</v>
      </c>
      <c r="K225" s="3">
        <v>62.5</v>
      </c>
      <c r="L225" s="3">
        <v>36.9</v>
      </c>
      <c r="M225" s="3">
        <v>23.6</v>
      </c>
      <c r="N225" s="3">
        <v>34.700000000000003</v>
      </c>
      <c r="O225" s="3">
        <v>29.1</v>
      </c>
      <c r="P225" s="3">
        <v>18.399999999999999</v>
      </c>
    </row>
    <row r="226" spans="1:16" x14ac:dyDescent="0.25">
      <c r="A226" s="1">
        <v>217</v>
      </c>
      <c r="B226" s="3">
        <v>1.0678000000000001</v>
      </c>
      <c r="C226" s="3">
        <v>13.6</v>
      </c>
      <c r="D226" s="3">
        <v>51</v>
      </c>
      <c r="E226" s="3">
        <v>149.25</v>
      </c>
      <c r="F226" s="3">
        <v>69.75</v>
      </c>
      <c r="G226" s="3">
        <v>34.799999999999997</v>
      </c>
      <c r="H226" s="3">
        <v>92.8</v>
      </c>
      <c r="I226" s="3">
        <v>81.099999999999994</v>
      </c>
      <c r="J226" s="3">
        <v>96.3</v>
      </c>
      <c r="K226" s="3">
        <v>53.8</v>
      </c>
      <c r="L226" s="3">
        <v>36.5</v>
      </c>
      <c r="M226" s="3">
        <v>21.5</v>
      </c>
      <c r="N226" s="3">
        <v>31.3</v>
      </c>
      <c r="O226" s="3">
        <v>26.3</v>
      </c>
      <c r="P226" s="3">
        <v>17.8</v>
      </c>
    </row>
    <row r="227" spans="1:16" x14ac:dyDescent="0.25">
      <c r="A227" s="1">
        <v>218</v>
      </c>
      <c r="B227" s="3">
        <v>1.0819000000000001</v>
      </c>
      <c r="C227" s="3">
        <v>7.5</v>
      </c>
      <c r="D227" s="3">
        <v>51</v>
      </c>
      <c r="E227" s="3">
        <v>154.5</v>
      </c>
      <c r="F227" s="3">
        <v>70</v>
      </c>
      <c r="G227" s="3">
        <v>36.9</v>
      </c>
      <c r="H227" s="3">
        <v>93.3</v>
      </c>
      <c r="I227" s="3">
        <v>81.5</v>
      </c>
      <c r="J227" s="3">
        <v>94.4</v>
      </c>
      <c r="K227" s="3">
        <v>54.7</v>
      </c>
      <c r="L227" s="3">
        <v>39</v>
      </c>
      <c r="M227" s="3">
        <v>22.6</v>
      </c>
      <c r="N227" s="3">
        <v>27.5</v>
      </c>
      <c r="O227" s="3">
        <v>25.9</v>
      </c>
      <c r="P227" s="3">
        <v>18.600000000000001</v>
      </c>
    </row>
    <row r="228" spans="1:16" x14ac:dyDescent="0.25">
      <c r="A228" s="1">
        <v>219</v>
      </c>
      <c r="B228" s="3">
        <v>1.0432999999999999</v>
      </c>
      <c r="C228" s="3">
        <v>24.5</v>
      </c>
      <c r="D228" s="3">
        <v>52</v>
      </c>
      <c r="E228" s="3">
        <v>199.25</v>
      </c>
      <c r="F228" s="3">
        <v>71.75</v>
      </c>
      <c r="G228" s="3">
        <v>39.4</v>
      </c>
      <c r="H228" s="3">
        <v>106.8</v>
      </c>
      <c r="I228" s="3">
        <v>100</v>
      </c>
      <c r="J228" s="3">
        <v>105</v>
      </c>
      <c r="K228" s="3">
        <v>63.9</v>
      </c>
      <c r="L228" s="3">
        <v>39.200000000000003</v>
      </c>
      <c r="M228" s="3">
        <v>22.9</v>
      </c>
      <c r="N228" s="3">
        <v>35.700000000000003</v>
      </c>
      <c r="O228" s="3">
        <v>30.4</v>
      </c>
      <c r="P228" s="3">
        <v>19.2</v>
      </c>
    </row>
    <row r="229" spans="1:16" x14ac:dyDescent="0.25">
      <c r="A229" s="1">
        <v>220</v>
      </c>
      <c r="B229" s="3">
        <v>1.0646</v>
      </c>
      <c r="C229" s="3">
        <v>15</v>
      </c>
      <c r="D229" s="3">
        <v>53</v>
      </c>
      <c r="E229" s="3">
        <v>154.5</v>
      </c>
      <c r="F229" s="3">
        <v>69.25</v>
      </c>
      <c r="G229" s="3">
        <v>37.6</v>
      </c>
      <c r="H229" s="3">
        <v>93.9</v>
      </c>
      <c r="I229" s="3">
        <v>88.7</v>
      </c>
      <c r="J229" s="3">
        <v>94.5</v>
      </c>
      <c r="K229" s="3">
        <v>53.7</v>
      </c>
      <c r="L229" s="3">
        <v>36.200000000000003</v>
      </c>
      <c r="M229" s="3">
        <v>22</v>
      </c>
      <c r="N229" s="3">
        <v>28.5</v>
      </c>
      <c r="O229" s="3">
        <v>25.7</v>
      </c>
      <c r="P229" s="3">
        <v>17.100000000000001</v>
      </c>
    </row>
    <row r="230" spans="1:16" x14ac:dyDescent="0.25">
      <c r="A230" s="1">
        <v>221</v>
      </c>
      <c r="B230" s="3">
        <v>1.0706</v>
      </c>
      <c r="C230" s="3">
        <v>12.4</v>
      </c>
      <c r="D230" s="3">
        <v>54</v>
      </c>
      <c r="E230" s="3">
        <v>153.25</v>
      </c>
      <c r="F230" s="3">
        <v>70.5</v>
      </c>
      <c r="G230" s="3">
        <v>38.5</v>
      </c>
      <c r="H230" s="3">
        <v>99</v>
      </c>
      <c r="I230" s="3">
        <v>91.8</v>
      </c>
      <c r="J230" s="3">
        <v>96.2</v>
      </c>
      <c r="K230" s="3">
        <v>57.7</v>
      </c>
      <c r="L230" s="3">
        <v>38.1</v>
      </c>
      <c r="M230" s="3">
        <v>23.9</v>
      </c>
      <c r="N230" s="3">
        <v>31.4</v>
      </c>
      <c r="O230" s="3">
        <v>29.9</v>
      </c>
      <c r="P230" s="3">
        <v>18.899999999999999</v>
      </c>
    </row>
    <row r="231" spans="1:16" x14ac:dyDescent="0.25">
      <c r="A231" s="1">
        <v>222</v>
      </c>
      <c r="B231" s="3">
        <v>1.0399</v>
      </c>
      <c r="C231" s="3">
        <v>26</v>
      </c>
      <c r="D231" s="3">
        <v>54</v>
      </c>
      <c r="E231" s="3">
        <v>230</v>
      </c>
      <c r="F231" s="3">
        <v>72.25</v>
      </c>
      <c r="G231" s="3">
        <v>42.5</v>
      </c>
      <c r="H231" s="3">
        <v>119.9</v>
      </c>
      <c r="I231" s="3">
        <v>110.4</v>
      </c>
      <c r="J231" s="3">
        <v>105.5</v>
      </c>
      <c r="K231" s="3">
        <v>64.2</v>
      </c>
      <c r="L231" s="3">
        <v>42.7</v>
      </c>
      <c r="M231" s="3">
        <v>27</v>
      </c>
      <c r="N231" s="3">
        <v>38.4</v>
      </c>
      <c r="O231" s="3">
        <v>32</v>
      </c>
      <c r="P231" s="3">
        <v>19.600000000000001</v>
      </c>
    </row>
    <row r="232" spans="1:16" x14ac:dyDescent="0.25">
      <c r="A232" s="1">
        <v>223</v>
      </c>
      <c r="B232" s="3">
        <v>1.0726</v>
      </c>
      <c r="C232" s="3">
        <v>11.5</v>
      </c>
      <c r="D232" s="3">
        <v>54</v>
      </c>
      <c r="E232" s="3">
        <v>161.75</v>
      </c>
      <c r="F232" s="3">
        <v>67.5</v>
      </c>
      <c r="G232" s="3">
        <v>37.4</v>
      </c>
      <c r="H232" s="3">
        <v>94.2</v>
      </c>
      <c r="I232" s="3">
        <v>87.6</v>
      </c>
      <c r="J232" s="3">
        <v>95.6</v>
      </c>
      <c r="K232" s="3">
        <v>59.7</v>
      </c>
      <c r="L232" s="3">
        <v>40.200000000000003</v>
      </c>
      <c r="M232" s="3">
        <v>23.4</v>
      </c>
      <c r="N232" s="3">
        <v>27.9</v>
      </c>
      <c r="O232" s="3">
        <v>27</v>
      </c>
      <c r="P232" s="3">
        <v>17.8</v>
      </c>
    </row>
    <row r="233" spans="1:16" x14ac:dyDescent="0.25">
      <c r="A233" s="1">
        <v>224</v>
      </c>
      <c r="B233" s="3">
        <v>1.0873999999999999</v>
      </c>
      <c r="C233" s="3">
        <v>5.2</v>
      </c>
      <c r="D233" s="3">
        <v>55</v>
      </c>
      <c r="E233" s="3">
        <v>142.25</v>
      </c>
      <c r="F233" s="3">
        <v>67.25</v>
      </c>
      <c r="G233" s="3">
        <v>35.200000000000003</v>
      </c>
      <c r="H233" s="3">
        <v>92.7</v>
      </c>
      <c r="I233" s="3">
        <v>82.8</v>
      </c>
      <c r="J233" s="3">
        <v>91.9</v>
      </c>
      <c r="K233" s="3">
        <v>54.4</v>
      </c>
      <c r="L233" s="3">
        <v>35.200000000000003</v>
      </c>
      <c r="M233" s="3">
        <v>22.5</v>
      </c>
      <c r="N233" s="3">
        <v>29.4</v>
      </c>
      <c r="O233" s="3">
        <v>26.8</v>
      </c>
      <c r="P233" s="3">
        <v>17</v>
      </c>
    </row>
    <row r="234" spans="1:16" x14ac:dyDescent="0.25">
      <c r="A234" s="1">
        <v>225</v>
      </c>
      <c r="B234" s="3">
        <v>1.0740000000000001</v>
      </c>
      <c r="C234" s="3">
        <v>10.9</v>
      </c>
      <c r="D234" s="3">
        <v>55</v>
      </c>
      <c r="E234" s="3">
        <v>179.75</v>
      </c>
      <c r="F234" s="3">
        <v>68.75</v>
      </c>
      <c r="G234" s="3">
        <v>41.1</v>
      </c>
      <c r="H234" s="3">
        <v>106.9</v>
      </c>
      <c r="I234" s="3">
        <v>95.3</v>
      </c>
      <c r="J234" s="3">
        <v>98.2</v>
      </c>
      <c r="K234" s="3">
        <v>57.4</v>
      </c>
      <c r="L234" s="3">
        <v>37.1</v>
      </c>
      <c r="M234" s="3">
        <v>21.8</v>
      </c>
      <c r="N234" s="3">
        <v>34.1</v>
      </c>
      <c r="O234" s="3">
        <v>31.1</v>
      </c>
      <c r="P234" s="3">
        <v>19.2</v>
      </c>
    </row>
    <row r="235" spans="1:16" x14ac:dyDescent="0.25">
      <c r="A235" s="1">
        <v>226</v>
      </c>
      <c r="B235" s="3">
        <v>1.0703</v>
      </c>
      <c r="C235" s="3">
        <v>12.5</v>
      </c>
      <c r="D235" s="3">
        <v>55</v>
      </c>
      <c r="E235" s="3">
        <v>126.5</v>
      </c>
      <c r="F235" s="3">
        <v>66.75</v>
      </c>
      <c r="G235" s="3">
        <v>33.4</v>
      </c>
      <c r="H235" s="3">
        <v>88.8</v>
      </c>
      <c r="I235" s="3">
        <v>78.2</v>
      </c>
      <c r="J235" s="3">
        <v>87.5</v>
      </c>
      <c r="K235" s="3">
        <v>50.8</v>
      </c>
      <c r="L235" s="3">
        <v>33</v>
      </c>
      <c r="M235" s="3">
        <v>19.7</v>
      </c>
      <c r="N235" s="3">
        <v>25.3</v>
      </c>
      <c r="O235" s="3">
        <v>22</v>
      </c>
      <c r="P235" s="3">
        <v>15.8</v>
      </c>
    </row>
    <row r="236" spans="1:16" x14ac:dyDescent="0.25">
      <c r="A236" s="1">
        <v>227</v>
      </c>
      <c r="B236" s="3">
        <v>1.0649999999999999</v>
      </c>
      <c r="C236" s="3">
        <v>14.8</v>
      </c>
      <c r="D236" s="3">
        <v>55</v>
      </c>
      <c r="E236" s="3">
        <v>169.5</v>
      </c>
      <c r="F236" s="3">
        <v>68.25</v>
      </c>
      <c r="G236" s="3">
        <v>37.200000000000003</v>
      </c>
      <c r="H236" s="3">
        <v>101.7</v>
      </c>
      <c r="I236" s="3">
        <v>91.1</v>
      </c>
      <c r="J236" s="3">
        <v>97.1</v>
      </c>
      <c r="K236" s="3">
        <v>56.6</v>
      </c>
      <c r="L236" s="3">
        <v>38.5</v>
      </c>
      <c r="M236" s="3">
        <v>22.6</v>
      </c>
      <c r="N236" s="3">
        <v>33.4</v>
      </c>
      <c r="O236" s="3">
        <v>29.3</v>
      </c>
      <c r="P236" s="3">
        <v>18.8</v>
      </c>
    </row>
    <row r="237" spans="1:16" x14ac:dyDescent="0.25">
      <c r="A237" s="1">
        <v>228</v>
      </c>
      <c r="B237" s="3">
        <v>1.0418000000000001</v>
      </c>
      <c r="C237" s="3">
        <v>25.2</v>
      </c>
      <c r="D237" s="3">
        <v>55</v>
      </c>
      <c r="E237" s="3">
        <v>198.5</v>
      </c>
      <c r="F237" s="3">
        <v>74.25</v>
      </c>
      <c r="G237" s="3">
        <v>38.299999999999997</v>
      </c>
      <c r="H237" s="3">
        <v>105.3</v>
      </c>
      <c r="I237" s="3">
        <v>96.7</v>
      </c>
      <c r="J237" s="3">
        <v>106.6</v>
      </c>
      <c r="K237" s="3">
        <v>64</v>
      </c>
      <c r="L237" s="3">
        <v>42.6</v>
      </c>
      <c r="M237" s="3">
        <v>23.4</v>
      </c>
      <c r="N237" s="3">
        <v>33.200000000000003</v>
      </c>
      <c r="O237" s="3">
        <v>30</v>
      </c>
      <c r="P237" s="3">
        <v>18.399999999999999</v>
      </c>
    </row>
    <row r="238" spans="1:16" x14ac:dyDescent="0.25">
      <c r="A238" s="1">
        <v>229</v>
      </c>
      <c r="B238" s="3">
        <v>1.0647</v>
      </c>
      <c r="C238" s="3">
        <v>14.9</v>
      </c>
      <c r="D238" s="3">
        <v>56</v>
      </c>
      <c r="E238" s="3">
        <v>174.5</v>
      </c>
      <c r="F238" s="3">
        <v>69.5</v>
      </c>
      <c r="G238" s="3">
        <v>38.1</v>
      </c>
      <c r="H238" s="3">
        <v>104</v>
      </c>
      <c r="I238" s="3">
        <v>89.4</v>
      </c>
      <c r="J238" s="3">
        <v>98.4</v>
      </c>
      <c r="K238" s="3">
        <v>58.4</v>
      </c>
      <c r="L238" s="3">
        <v>37.4</v>
      </c>
      <c r="M238" s="3">
        <v>22.5</v>
      </c>
      <c r="N238" s="3">
        <v>34.6</v>
      </c>
      <c r="O238" s="3">
        <v>30.1</v>
      </c>
      <c r="P238" s="3">
        <v>18.8</v>
      </c>
    </row>
    <row r="239" spans="1:16" x14ac:dyDescent="0.25">
      <c r="A239" s="1">
        <v>230</v>
      </c>
      <c r="B239" s="3">
        <v>1.0601</v>
      </c>
      <c r="C239" s="3">
        <v>17</v>
      </c>
      <c r="D239" s="3">
        <v>56</v>
      </c>
      <c r="E239" s="3">
        <v>167.75</v>
      </c>
      <c r="F239" s="3">
        <v>68.5</v>
      </c>
      <c r="G239" s="3">
        <v>37.4</v>
      </c>
      <c r="H239" s="3">
        <v>98.6</v>
      </c>
      <c r="I239" s="3">
        <v>93</v>
      </c>
      <c r="J239" s="3">
        <v>97</v>
      </c>
      <c r="K239" s="3">
        <v>55.4</v>
      </c>
      <c r="L239" s="3">
        <v>38.799999999999997</v>
      </c>
      <c r="M239" s="3">
        <v>23.2</v>
      </c>
      <c r="N239" s="3">
        <v>32.4</v>
      </c>
      <c r="O239" s="3">
        <v>29.7</v>
      </c>
      <c r="P239" s="3">
        <v>19</v>
      </c>
    </row>
    <row r="240" spans="1:16" x14ac:dyDescent="0.25">
      <c r="A240" s="1">
        <v>231</v>
      </c>
      <c r="B240" s="3">
        <v>1.0745</v>
      </c>
      <c r="C240" s="3">
        <v>10.6</v>
      </c>
      <c r="D240" s="3">
        <v>57</v>
      </c>
      <c r="E240" s="3">
        <v>147.75</v>
      </c>
      <c r="F240" s="3">
        <v>65.75</v>
      </c>
      <c r="G240" s="3">
        <v>35.200000000000003</v>
      </c>
      <c r="H240" s="3">
        <v>99.6</v>
      </c>
      <c r="I240" s="3">
        <v>86.4</v>
      </c>
      <c r="J240" s="3">
        <v>90.1</v>
      </c>
      <c r="K240" s="3">
        <v>53</v>
      </c>
      <c r="L240" s="3">
        <v>35</v>
      </c>
      <c r="M240" s="3">
        <v>21.3</v>
      </c>
      <c r="N240" s="3">
        <v>31.7</v>
      </c>
      <c r="O240" s="3">
        <v>27.3</v>
      </c>
      <c r="P240" s="3">
        <v>16.899999999999999</v>
      </c>
    </row>
    <row r="241" spans="1:16" x14ac:dyDescent="0.25">
      <c r="A241" s="1">
        <v>232</v>
      </c>
      <c r="B241" s="3">
        <v>1.0620000000000001</v>
      </c>
      <c r="C241" s="3">
        <v>16.100000000000001</v>
      </c>
      <c r="D241" s="3">
        <v>57</v>
      </c>
      <c r="E241" s="3">
        <v>182.25</v>
      </c>
      <c r="F241" s="3">
        <v>71.75</v>
      </c>
      <c r="G241" s="3">
        <v>39.4</v>
      </c>
      <c r="H241" s="3">
        <v>103.4</v>
      </c>
      <c r="I241" s="3">
        <v>96.7</v>
      </c>
      <c r="J241" s="3">
        <v>100.7</v>
      </c>
      <c r="K241" s="3">
        <v>59.3</v>
      </c>
      <c r="L241" s="3">
        <v>38.6</v>
      </c>
      <c r="M241" s="3">
        <v>22.8</v>
      </c>
      <c r="N241" s="3">
        <v>31.8</v>
      </c>
      <c r="O241" s="3">
        <v>29.1</v>
      </c>
      <c r="P241" s="3">
        <v>19</v>
      </c>
    </row>
    <row r="242" spans="1:16" x14ac:dyDescent="0.25">
      <c r="A242" s="1">
        <v>233</v>
      </c>
      <c r="B242" s="3">
        <v>1.0636000000000001</v>
      </c>
      <c r="C242" s="3">
        <v>15.4</v>
      </c>
      <c r="D242" s="3">
        <v>58</v>
      </c>
      <c r="E242" s="3">
        <v>175.5</v>
      </c>
      <c r="F242" s="3">
        <v>71.5</v>
      </c>
      <c r="G242" s="3">
        <v>38</v>
      </c>
      <c r="H242" s="3">
        <v>100.2</v>
      </c>
      <c r="I242" s="3">
        <v>88.1</v>
      </c>
      <c r="J242" s="3">
        <v>97.8</v>
      </c>
      <c r="K242" s="3">
        <v>57.1</v>
      </c>
      <c r="L242" s="3">
        <v>38.9</v>
      </c>
      <c r="M242" s="3">
        <v>23.6</v>
      </c>
      <c r="N242" s="3">
        <v>30.9</v>
      </c>
      <c r="O242" s="3">
        <v>29.6</v>
      </c>
      <c r="P242" s="3">
        <v>18</v>
      </c>
    </row>
    <row r="243" spans="1:16" x14ac:dyDescent="0.25">
      <c r="A243" s="1">
        <v>234</v>
      </c>
      <c r="B243" s="3">
        <v>1.0384</v>
      </c>
      <c r="C243" s="3">
        <v>26.7</v>
      </c>
      <c r="D243" s="3">
        <v>58</v>
      </c>
      <c r="E243" s="3">
        <v>161.75</v>
      </c>
      <c r="F243" s="3">
        <v>67.25</v>
      </c>
      <c r="G243" s="3">
        <v>35.1</v>
      </c>
      <c r="H243" s="3">
        <v>94.9</v>
      </c>
      <c r="I243" s="3">
        <v>94.9</v>
      </c>
      <c r="J243" s="3">
        <v>100.2</v>
      </c>
      <c r="K243" s="3">
        <v>56.8</v>
      </c>
      <c r="L243" s="3">
        <v>35.9</v>
      </c>
      <c r="M243" s="3">
        <v>21</v>
      </c>
      <c r="N243" s="3">
        <v>27.8</v>
      </c>
      <c r="O243" s="3">
        <v>26.1</v>
      </c>
      <c r="P243" s="3">
        <v>17.600000000000001</v>
      </c>
    </row>
    <row r="244" spans="1:16" x14ac:dyDescent="0.25">
      <c r="A244" s="1">
        <v>235</v>
      </c>
      <c r="B244" s="3">
        <v>1.0403</v>
      </c>
      <c r="C244" s="3">
        <v>25.8</v>
      </c>
      <c r="D244" s="3">
        <v>60</v>
      </c>
      <c r="E244" s="3">
        <v>157.75</v>
      </c>
      <c r="F244" s="3">
        <v>67.5</v>
      </c>
      <c r="G244" s="3">
        <v>40.4</v>
      </c>
      <c r="H244" s="3">
        <v>97.2</v>
      </c>
      <c r="I244" s="3">
        <v>93.3</v>
      </c>
      <c r="J244" s="3">
        <v>94</v>
      </c>
      <c r="K244" s="3">
        <v>54.3</v>
      </c>
      <c r="L244" s="3">
        <v>35.700000000000003</v>
      </c>
      <c r="M244" s="3">
        <v>21</v>
      </c>
      <c r="N244" s="3">
        <v>31.3</v>
      </c>
      <c r="O244" s="3">
        <v>28.7</v>
      </c>
      <c r="P244" s="3">
        <v>18.3</v>
      </c>
    </row>
    <row r="245" spans="1:16" x14ac:dyDescent="0.25">
      <c r="A245" s="1">
        <v>236</v>
      </c>
      <c r="B245" s="3">
        <v>1.0563</v>
      </c>
      <c r="C245" s="3">
        <v>18.600000000000001</v>
      </c>
      <c r="D245" s="3">
        <v>62</v>
      </c>
      <c r="E245" s="3">
        <v>168.75</v>
      </c>
      <c r="F245" s="3">
        <v>67.5</v>
      </c>
      <c r="G245" s="3">
        <v>38.299999999999997</v>
      </c>
      <c r="H245" s="3">
        <v>104.7</v>
      </c>
      <c r="I245" s="3">
        <v>95.6</v>
      </c>
      <c r="J245" s="3">
        <v>93.7</v>
      </c>
      <c r="K245" s="3">
        <v>54.4</v>
      </c>
      <c r="L245" s="3">
        <v>37.1</v>
      </c>
      <c r="M245" s="3">
        <v>22.7</v>
      </c>
      <c r="N245" s="3">
        <v>30.3</v>
      </c>
      <c r="O245" s="3">
        <v>26.3</v>
      </c>
      <c r="P245" s="3">
        <v>18.3</v>
      </c>
    </row>
    <row r="246" spans="1:16" x14ac:dyDescent="0.25">
      <c r="A246" s="1">
        <v>237</v>
      </c>
      <c r="B246" s="3">
        <v>1.0424</v>
      </c>
      <c r="C246" s="3">
        <v>24.8</v>
      </c>
      <c r="D246" s="3">
        <v>62</v>
      </c>
      <c r="E246" s="3">
        <v>191.5</v>
      </c>
      <c r="F246" s="3">
        <v>72.25</v>
      </c>
      <c r="G246" s="3">
        <v>40.6</v>
      </c>
      <c r="H246" s="3">
        <v>104</v>
      </c>
      <c r="I246" s="3">
        <v>98.2</v>
      </c>
      <c r="J246" s="3">
        <v>101.1</v>
      </c>
      <c r="K246" s="3">
        <v>59.3</v>
      </c>
      <c r="L246" s="3">
        <v>40.299999999999997</v>
      </c>
      <c r="M246" s="3">
        <v>23</v>
      </c>
      <c r="N246" s="3">
        <v>32.6</v>
      </c>
      <c r="O246" s="3">
        <v>28.5</v>
      </c>
      <c r="P246" s="3">
        <v>19</v>
      </c>
    </row>
    <row r="247" spans="1:16" x14ac:dyDescent="0.25">
      <c r="A247" s="1">
        <v>238</v>
      </c>
      <c r="B247" s="3">
        <v>1.0371999999999999</v>
      </c>
      <c r="C247" s="3">
        <v>27.3</v>
      </c>
      <c r="D247" s="3">
        <v>63</v>
      </c>
      <c r="E247" s="3">
        <v>219.15</v>
      </c>
      <c r="F247" s="3">
        <v>69.5</v>
      </c>
      <c r="G247" s="3">
        <v>40.200000000000003</v>
      </c>
      <c r="H247" s="3">
        <v>117.6</v>
      </c>
      <c r="I247" s="3">
        <v>113.8</v>
      </c>
      <c r="J247" s="3">
        <v>111.8</v>
      </c>
      <c r="K247" s="3">
        <v>63.4</v>
      </c>
      <c r="L247" s="3">
        <v>41.1</v>
      </c>
      <c r="M247" s="3">
        <v>22.3</v>
      </c>
      <c r="N247" s="3">
        <v>35.1</v>
      </c>
      <c r="O247" s="3">
        <v>29.6</v>
      </c>
      <c r="P247" s="3">
        <v>18.5</v>
      </c>
    </row>
    <row r="248" spans="1:16" x14ac:dyDescent="0.25">
      <c r="A248" s="1">
        <v>239</v>
      </c>
      <c r="B248" s="3">
        <v>1.0705</v>
      </c>
      <c r="C248" s="3">
        <v>12.4</v>
      </c>
      <c r="D248" s="3">
        <v>64</v>
      </c>
      <c r="E248" s="3">
        <v>155.25</v>
      </c>
      <c r="F248" s="3">
        <v>69.5</v>
      </c>
      <c r="G248" s="3">
        <v>37.9</v>
      </c>
      <c r="H248" s="3">
        <v>95.8</v>
      </c>
      <c r="I248" s="3">
        <v>82.8</v>
      </c>
      <c r="J248" s="3">
        <v>94.5</v>
      </c>
      <c r="K248" s="3">
        <v>61.2</v>
      </c>
      <c r="L248" s="3">
        <v>39.1</v>
      </c>
      <c r="M248" s="3">
        <v>22.3</v>
      </c>
      <c r="N248" s="3">
        <v>29.8</v>
      </c>
      <c r="O248" s="3">
        <v>28.9</v>
      </c>
      <c r="P248" s="3">
        <v>18.3</v>
      </c>
    </row>
    <row r="249" spans="1:16" x14ac:dyDescent="0.25">
      <c r="A249" s="1">
        <v>240</v>
      </c>
      <c r="B249" s="3">
        <v>1.0316000000000001</v>
      </c>
      <c r="C249" s="3">
        <v>29.9</v>
      </c>
      <c r="D249" s="3">
        <v>65</v>
      </c>
      <c r="E249" s="3">
        <v>189.75</v>
      </c>
      <c r="F249" s="3">
        <v>65.75</v>
      </c>
      <c r="G249" s="3">
        <v>40.799999999999997</v>
      </c>
      <c r="H249" s="3">
        <v>106.4</v>
      </c>
      <c r="I249" s="3">
        <v>100.5</v>
      </c>
      <c r="J249" s="3">
        <v>100.5</v>
      </c>
      <c r="K249" s="3">
        <v>59.2</v>
      </c>
      <c r="L249" s="3">
        <v>38.1</v>
      </c>
      <c r="M249" s="3">
        <v>24</v>
      </c>
      <c r="N249" s="3">
        <v>35.9</v>
      </c>
      <c r="O249" s="3">
        <v>30.5</v>
      </c>
      <c r="P249" s="3">
        <v>19.100000000000001</v>
      </c>
    </row>
    <row r="250" spans="1:16" x14ac:dyDescent="0.25">
      <c r="A250" s="1">
        <v>241</v>
      </c>
      <c r="B250" s="3">
        <v>1.0599000000000001</v>
      </c>
      <c r="C250" s="3">
        <v>17</v>
      </c>
      <c r="D250" s="3">
        <v>65</v>
      </c>
      <c r="E250" s="3">
        <v>127.5</v>
      </c>
      <c r="F250" s="3">
        <v>65.75</v>
      </c>
      <c r="G250" s="3">
        <v>34.700000000000003</v>
      </c>
      <c r="H250" s="3">
        <v>93</v>
      </c>
      <c r="I250" s="3">
        <v>79.7</v>
      </c>
      <c r="J250" s="3">
        <v>87.6</v>
      </c>
      <c r="K250" s="3">
        <v>50.7</v>
      </c>
      <c r="L250" s="3">
        <v>33.4</v>
      </c>
      <c r="M250" s="3">
        <v>20.100000000000001</v>
      </c>
      <c r="N250" s="3">
        <v>28.5</v>
      </c>
      <c r="O250" s="3">
        <v>24.8</v>
      </c>
      <c r="P250" s="3">
        <v>16.5</v>
      </c>
    </row>
    <row r="251" spans="1:16" x14ac:dyDescent="0.25">
      <c r="A251" s="1">
        <v>242</v>
      </c>
      <c r="B251" s="3">
        <v>1.0206999999999999</v>
      </c>
      <c r="C251" s="3">
        <v>35</v>
      </c>
      <c r="D251" s="3">
        <v>65</v>
      </c>
      <c r="E251" s="3">
        <v>224.5</v>
      </c>
      <c r="F251" s="3">
        <v>68.25</v>
      </c>
      <c r="G251" s="3">
        <v>38.799999999999997</v>
      </c>
      <c r="H251" s="3">
        <v>119.6</v>
      </c>
      <c r="I251" s="3">
        <v>118</v>
      </c>
      <c r="J251" s="3">
        <v>114.3</v>
      </c>
      <c r="K251" s="3">
        <v>61.3</v>
      </c>
      <c r="L251" s="3">
        <v>42.1</v>
      </c>
      <c r="M251" s="3">
        <v>23.4</v>
      </c>
      <c r="N251" s="3">
        <v>34.9</v>
      </c>
      <c r="O251" s="3">
        <v>30.1</v>
      </c>
      <c r="P251" s="3">
        <v>19.399999999999999</v>
      </c>
    </row>
    <row r="252" spans="1:16" x14ac:dyDescent="0.25">
      <c r="A252" s="1">
        <v>243</v>
      </c>
      <c r="B252" s="3">
        <v>1.0304</v>
      </c>
      <c r="C252" s="3">
        <v>30.4</v>
      </c>
      <c r="D252" s="3">
        <v>66</v>
      </c>
      <c r="E252" s="3">
        <v>234.25</v>
      </c>
      <c r="F252" s="3">
        <v>72</v>
      </c>
      <c r="G252" s="3">
        <v>41.4</v>
      </c>
      <c r="H252" s="3">
        <v>119.7</v>
      </c>
      <c r="I252" s="3">
        <v>109</v>
      </c>
      <c r="J252" s="3">
        <v>109.1</v>
      </c>
      <c r="K252" s="3">
        <v>63.7</v>
      </c>
      <c r="L252" s="3">
        <v>42.4</v>
      </c>
      <c r="M252" s="3">
        <v>24.6</v>
      </c>
      <c r="N252" s="3">
        <v>35.6</v>
      </c>
      <c r="O252" s="3">
        <v>30.7</v>
      </c>
      <c r="P252" s="3">
        <v>19.5</v>
      </c>
    </row>
    <row r="253" spans="1:16" x14ac:dyDescent="0.25">
      <c r="A253" s="1">
        <v>244</v>
      </c>
      <c r="B253" s="3">
        <v>1.0256000000000001</v>
      </c>
      <c r="C253" s="3">
        <v>32.6</v>
      </c>
      <c r="D253" s="3">
        <v>67</v>
      </c>
      <c r="E253" s="3">
        <v>227.75</v>
      </c>
      <c r="F253" s="3">
        <v>72.75</v>
      </c>
      <c r="G253" s="3">
        <v>41.3</v>
      </c>
      <c r="H253" s="3">
        <v>115.8</v>
      </c>
      <c r="I253" s="3">
        <v>113.4</v>
      </c>
      <c r="J253" s="3">
        <v>109.8</v>
      </c>
      <c r="K253" s="3">
        <v>65.599999999999994</v>
      </c>
      <c r="L253" s="3">
        <v>46</v>
      </c>
      <c r="M253" s="3">
        <v>25.4</v>
      </c>
      <c r="N253" s="3">
        <v>35.299999999999997</v>
      </c>
      <c r="O253" s="3">
        <v>29.8</v>
      </c>
      <c r="P253" s="3">
        <v>19.5</v>
      </c>
    </row>
    <row r="254" spans="1:16" x14ac:dyDescent="0.25">
      <c r="A254" s="1">
        <v>245</v>
      </c>
      <c r="B254" s="3">
        <v>1.0334000000000001</v>
      </c>
      <c r="C254" s="3">
        <v>29</v>
      </c>
      <c r="D254" s="3">
        <v>67</v>
      </c>
      <c r="E254" s="3">
        <v>199.5</v>
      </c>
      <c r="F254" s="3">
        <v>68.5</v>
      </c>
      <c r="G254" s="3">
        <v>40.700000000000003</v>
      </c>
      <c r="H254" s="3">
        <v>118.3</v>
      </c>
      <c r="I254" s="3">
        <v>106.1</v>
      </c>
      <c r="J254" s="3">
        <v>101.6</v>
      </c>
      <c r="K254" s="3">
        <v>58.2</v>
      </c>
      <c r="L254" s="3">
        <v>38.799999999999997</v>
      </c>
      <c r="M254" s="3">
        <v>24.1</v>
      </c>
      <c r="N254" s="3">
        <v>32.1</v>
      </c>
      <c r="O254" s="3">
        <v>29.3</v>
      </c>
      <c r="P254" s="3">
        <v>18.5</v>
      </c>
    </row>
    <row r="255" spans="1:16" x14ac:dyDescent="0.25">
      <c r="A255" s="1">
        <v>246</v>
      </c>
      <c r="B255" s="3">
        <v>1.0641</v>
      </c>
      <c r="C255" s="3">
        <v>15.2</v>
      </c>
      <c r="D255" s="3">
        <v>68</v>
      </c>
      <c r="E255" s="3">
        <v>155.5</v>
      </c>
      <c r="F255" s="3">
        <v>69.25</v>
      </c>
      <c r="G255" s="3">
        <v>36.299999999999997</v>
      </c>
      <c r="H255" s="3">
        <v>97.4</v>
      </c>
      <c r="I255" s="3">
        <v>84.3</v>
      </c>
      <c r="J255" s="3">
        <v>94.4</v>
      </c>
      <c r="K255" s="3">
        <v>54.3</v>
      </c>
      <c r="L255" s="3">
        <v>37.5</v>
      </c>
      <c r="M255" s="3">
        <v>22.6</v>
      </c>
      <c r="N255" s="3">
        <v>29.2</v>
      </c>
      <c r="O255" s="3">
        <v>27.3</v>
      </c>
      <c r="P255" s="3">
        <v>18.5</v>
      </c>
    </row>
    <row r="256" spans="1:16" x14ac:dyDescent="0.25">
      <c r="A256" s="1">
        <v>247</v>
      </c>
      <c r="B256" s="3">
        <v>1.0307999999999999</v>
      </c>
      <c r="C256" s="3">
        <v>30.2</v>
      </c>
      <c r="D256" s="3">
        <v>69</v>
      </c>
      <c r="E256" s="3">
        <v>215.5</v>
      </c>
      <c r="F256" s="3">
        <v>70.5</v>
      </c>
      <c r="G256" s="3">
        <v>40.799999999999997</v>
      </c>
      <c r="H256" s="3">
        <v>113.7</v>
      </c>
      <c r="I256" s="3">
        <v>107.6</v>
      </c>
      <c r="J256" s="3">
        <v>110</v>
      </c>
      <c r="K256" s="3">
        <v>63.3</v>
      </c>
      <c r="L256" s="3">
        <v>44</v>
      </c>
      <c r="M256" s="3">
        <v>22.6</v>
      </c>
      <c r="N256" s="3">
        <v>37.5</v>
      </c>
      <c r="O256" s="3">
        <v>32.6</v>
      </c>
      <c r="P256" s="3">
        <v>18.8</v>
      </c>
    </row>
    <row r="257" spans="1:16" x14ac:dyDescent="0.25">
      <c r="A257" s="1">
        <v>248</v>
      </c>
      <c r="B257" s="3">
        <v>1.0736000000000001</v>
      </c>
      <c r="C257" s="3">
        <v>11</v>
      </c>
      <c r="D257" s="3">
        <v>70</v>
      </c>
      <c r="E257" s="3">
        <v>134.25</v>
      </c>
      <c r="F257" s="3">
        <v>67</v>
      </c>
      <c r="G257" s="3">
        <v>34.9</v>
      </c>
      <c r="H257" s="3">
        <v>89.2</v>
      </c>
      <c r="I257" s="3">
        <v>83.6</v>
      </c>
      <c r="J257" s="3">
        <v>88.8</v>
      </c>
      <c r="K257" s="3">
        <v>49.6</v>
      </c>
      <c r="L257" s="3">
        <v>34.799999999999997</v>
      </c>
      <c r="M257" s="3">
        <v>21.5</v>
      </c>
      <c r="N257" s="3">
        <v>25.6</v>
      </c>
      <c r="O257" s="3">
        <v>25.7</v>
      </c>
      <c r="P257" s="3">
        <v>18.5</v>
      </c>
    </row>
    <row r="258" spans="1:16" x14ac:dyDescent="0.25">
      <c r="A258" s="1">
        <v>249</v>
      </c>
      <c r="B258" s="3">
        <v>1.0236000000000001</v>
      </c>
      <c r="C258" s="3">
        <v>33.6</v>
      </c>
      <c r="D258" s="3">
        <v>72</v>
      </c>
      <c r="E258" s="3">
        <v>201</v>
      </c>
      <c r="F258" s="3">
        <v>69.75</v>
      </c>
      <c r="G258" s="3">
        <v>40.9</v>
      </c>
      <c r="H258" s="3">
        <v>108.5</v>
      </c>
      <c r="I258" s="3">
        <v>105</v>
      </c>
      <c r="J258" s="3">
        <v>104.5</v>
      </c>
      <c r="K258" s="3">
        <v>59.6</v>
      </c>
      <c r="L258" s="3">
        <v>40.799999999999997</v>
      </c>
      <c r="M258" s="3">
        <v>23.2</v>
      </c>
      <c r="N258" s="3">
        <v>35.200000000000003</v>
      </c>
      <c r="O258" s="3">
        <v>28.6</v>
      </c>
      <c r="P258" s="3">
        <v>20.100000000000001</v>
      </c>
    </row>
    <row r="259" spans="1:16" x14ac:dyDescent="0.25">
      <c r="A259" s="1">
        <v>250</v>
      </c>
      <c r="B259" s="3">
        <v>1.0327999999999999</v>
      </c>
      <c r="C259" s="3">
        <v>29.3</v>
      </c>
      <c r="D259" s="3">
        <v>72</v>
      </c>
      <c r="E259" s="3">
        <v>186.75</v>
      </c>
      <c r="F259" s="3">
        <v>66</v>
      </c>
      <c r="G259" s="3">
        <v>38.9</v>
      </c>
      <c r="H259" s="3">
        <v>111.1</v>
      </c>
      <c r="I259" s="3">
        <v>111.5</v>
      </c>
      <c r="J259" s="3">
        <v>101.7</v>
      </c>
      <c r="K259" s="3">
        <v>60.3</v>
      </c>
      <c r="L259" s="3">
        <v>37.299999999999997</v>
      </c>
      <c r="M259" s="3">
        <v>21.5</v>
      </c>
      <c r="N259" s="3">
        <v>31.3</v>
      </c>
      <c r="O259" s="3">
        <v>27.2</v>
      </c>
      <c r="P259" s="3">
        <v>18</v>
      </c>
    </row>
    <row r="260" spans="1:16" x14ac:dyDescent="0.25">
      <c r="A260" s="1">
        <v>251</v>
      </c>
      <c r="B260" s="3">
        <v>1.0399</v>
      </c>
      <c r="C260" s="3">
        <v>26</v>
      </c>
      <c r="D260" s="3">
        <v>72</v>
      </c>
      <c r="E260" s="3">
        <v>190.75</v>
      </c>
      <c r="F260" s="3">
        <v>70.5</v>
      </c>
      <c r="G260" s="3">
        <v>38.9</v>
      </c>
      <c r="H260" s="3">
        <v>108.3</v>
      </c>
      <c r="I260" s="3">
        <v>101.3</v>
      </c>
      <c r="J260" s="3">
        <v>97.8</v>
      </c>
      <c r="K260" s="3">
        <v>56</v>
      </c>
      <c r="L260" s="3">
        <v>41.6</v>
      </c>
      <c r="M260" s="3">
        <v>22.7</v>
      </c>
      <c r="N260" s="3">
        <v>30.5</v>
      </c>
      <c r="O260" s="3">
        <v>29.4</v>
      </c>
      <c r="P260" s="3">
        <v>19.8</v>
      </c>
    </row>
    <row r="261" spans="1:16" x14ac:dyDescent="0.25">
      <c r="A261" s="1">
        <v>252</v>
      </c>
      <c r="B261" s="3">
        <v>1.0270999999999999</v>
      </c>
      <c r="C261" s="3">
        <v>31.9</v>
      </c>
      <c r="D261" s="3">
        <v>74</v>
      </c>
      <c r="E261" s="3">
        <v>207.5</v>
      </c>
      <c r="F261" s="3">
        <v>70</v>
      </c>
      <c r="G261" s="3">
        <v>40.799999999999997</v>
      </c>
      <c r="H261" s="3">
        <v>112.4</v>
      </c>
      <c r="I261" s="3">
        <v>108.5</v>
      </c>
      <c r="J261" s="3">
        <v>107.1</v>
      </c>
      <c r="K261" s="3">
        <v>59.3</v>
      </c>
      <c r="L261" s="3">
        <v>42.2</v>
      </c>
      <c r="M261" s="3">
        <v>24.6</v>
      </c>
      <c r="N261" s="3">
        <v>33.700000000000003</v>
      </c>
      <c r="O261" s="3">
        <v>30</v>
      </c>
      <c r="P261" s="3">
        <v>20.9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1"/>
  <sheetViews>
    <sheetView tabSelected="1" workbookViewId="0">
      <selection activeCell="J3" sqref="J3"/>
    </sheetView>
  </sheetViews>
  <sheetFormatPr defaultRowHeight="15" x14ac:dyDescent="0.25"/>
  <cols>
    <col min="2" max="2" width="10.140625" customWidth="1"/>
    <col min="3" max="7" width="9.140625" style="1"/>
    <col min="8" max="8" width="10.140625" style="1" customWidth="1"/>
    <col min="9" max="9" width="12.140625" customWidth="1"/>
    <col min="10" max="10" width="11" customWidth="1"/>
    <col min="11" max="11" width="11.42578125" customWidth="1"/>
    <col min="21" max="21" width="11.42578125" customWidth="1"/>
  </cols>
  <sheetData>
    <row r="1" spans="1:28" x14ac:dyDescent="0.25">
      <c r="A1" t="s">
        <v>16</v>
      </c>
      <c r="J1" s="6"/>
      <c r="U1" t="s">
        <v>6</v>
      </c>
      <c r="V1" t="s">
        <v>7</v>
      </c>
      <c r="W1" t="s">
        <v>8</v>
      </c>
      <c r="X1" t="s">
        <v>9</v>
      </c>
      <c r="Y1" t="s">
        <v>12</v>
      </c>
    </row>
    <row r="2" spans="1:28" x14ac:dyDescent="0.25">
      <c r="A2" s="1" t="s">
        <v>33</v>
      </c>
    </row>
    <row r="3" spans="1:28" x14ac:dyDescent="0.25">
      <c r="A3" s="1" t="s">
        <v>46</v>
      </c>
      <c r="T3" s="5" t="s">
        <v>35</v>
      </c>
    </row>
    <row r="4" spans="1:28" x14ac:dyDescent="0.25">
      <c r="A4" s="1" t="s">
        <v>47</v>
      </c>
      <c r="T4" s="4"/>
      <c r="U4" s="4"/>
      <c r="V4" s="4"/>
      <c r="W4" s="4"/>
      <c r="X4" s="4"/>
      <c r="Y4" s="4"/>
    </row>
    <row r="5" spans="1:28" x14ac:dyDescent="0.25">
      <c r="I5" s="7"/>
      <c r="J5" s="8"/>
      <c r="T5" t="s">
        <v>12</v>
      </c>
      <c r="U5" t="s">
        <v>9</v>
      </c>
      <c r="V5" t="s">
        <v>8</v>
      </c>
      <c r="W5" t="s">
        <v>7</v>
      </c>
      <c r="X5" t="s">
        <v>6</v>
      </c>
      <c r="Y5" t="s">
        <v>3</v>
      </c>
      <c r="Z5" t="s">
        <v>54</v>
      </c>
      <c r="AA5" s="9" t="s">
        <v>36</v>
      </c>
      <c r="AB5" s="10"/>
    </row>
    <row r="6" spans="1:28" x14ac:dyDescent="0.25">
      <c r="B6" s="11"/>
      <c r="I6" s="7"/>
      <c r="J6" s="8"/>
      <c r="T6">
        <f t="array" ref="T6:Z10">LINEST(B10:B260,C10:H260,TRUE,TRUE)</f>
        <v>0.17408570993331296</v>
      </c>
      <c r="U6">
        <v>0.21372557661060679</v>
      </c>
      <c r="V6">
        <v>-7.0263570294713473E-2</v>
      </c>
      <c r="W6">
        <v>1.0186594507498303</v>
      </c>
      <c r="X6">
        <v>-4.3597509647414275E-2</v>
      </c>
      <c r="Y6">
        <v>-0.1659331335656582</v>
      </c>
      <c r="Z6">
        <v>-52.281962844424861</v>
      </c>
      <c r="AA6" s="10" t="s">
        <v>52</v>
      </c>
      <c r="AB6" s="10"/>
    </row>
    <row r="7" spans="1:28" x14ac:dyDescent="0.25">
      <c r="A7" s="8"/>
      <c r="G7" s="11" t="s">
        <v>34</v>
      </c>
      <c r="H7" s="1">
        <f>COUNT(H10:H261)</f>
        <v>251</v>
      </c>
      <c r="I7" s="7"/>
      <c r="J7" s="8"/>
      <c r="T7">
        <v>0.16183536281351857</v>
      </c>
      <c r="U7">
        <v>0.13009618514771459</v>
      </c>
      <c r="V7">
        <v>0.14123594891574107</v>
      </c>
      <c r="W7">
        <v>7.4885002699105196E-2</v>
      </c>
      <c r="X7">
        <v>9.8626387140405572E-2</v>
      </c>
      <c r="Y7">
        <v>3.8109425969176214E-2</v>
      </c>
      <c r="Z7">
        <v>9.3096222663808117</v>
      </c>
      <c r="AA7" s="10" t="s">
        <v>53</v>
      </c>
      <c r="AB7" s="10"/>
    </row>
    <row r="8" spans="1:28" x14ac:dyDescent="0.25">
      <c r="A8" s="8"/>
      <c r="B8" s="12"/>
      <c r="C8" s="4"/>
      <c r="D8" s="4"/>
      <c r="E8" s="4"/>
      <c r="F8" s="4"/>
      <c r="G8" s="4"/>
      <c r="H8" s="4"/>
      <c r="J8" s="12"/>
      <c r="T8">
        <v>0.73168384315176649</v>
      </c>
      <c r="U8">
        <v>4.3723055397351427</v>
      </c>
      <c r="V8" t="e">
        <v>#N/A</v>
      </c>
      <c r="W8" t="e">
        <v>#N/A</v>
      </c>
      <c r="X8" t="e">
        <v>#N/A</v>
      </c>
      <c r="Y8" t="e">
        <v>#N/A</v>
      </c>
      <c r="Z8" t="e">
        <v>#N/A</v>
      </c>
      <c r="AA8" s="10" t="s">
        <v>37</v>
      </c>
      <c r="AB8" s="10" t="s">
        <v>38</v>
      </c>
    </row>
    <row r="9" spans="1:28" ht="15.75" customHeight="1" x14ac:dyDescent="0.25">
      <c r="A9" s="12" t="s">
        <v>39</v>
      </c>
      <c r="B9" t="s">
        <v>57</v>
      </c>
      <c r="C9" t="s">
        <v>3</v>
      </c>
      <c r="D9" t="s">
        <v>6</v>
      </c>
      <c r="E9" t="s">
        <v>7</v>
      </c>
      <c r="F9" t="s">
        <v>8</v>
      </c>
      <c r="G9" t="s">
        <v>9</v>
      </c>
      <c r="H9" t="s">
        <v>12</v>
      </c>
      <c r="I9" s="13" t="s">
        <v>40</v>
      </c>
      <c r="J9" s="13" t="s">
        <v>41</v>
      </c>
      <c r="K9" s="13"/>
      <c r="T9">
        <v>110.89583014439479</v>
      </c>
      <c r="U9">
        <v>244</v>
      </c>
      <c r="V9" t="e">
        <v>#N/A</v>
      </c>
      <c r="W9" t="e">
        <v>#N/A</v>
      </c>
      <c r="X9" t="e">
        <v>#N/A</v>
      </c>
      <c r="Y9" t="e">
        <v>#N/A</v>
      </c>
      <c r="Z9" t="e">
        <v>#N/A</v>
      </c>
      <c r="AA9" s="10" t="s">
        <v>42</v>
      </c>
      <c r="AB9" s="10" t="s">
        <v>43</v>
      </c>
    </row>
    <row r="10" spans="1:28" x14ac:dyDescent="0.25">
      <c r="A10">
        <v>1</v>
      </c>
      <c r="B10">
        <v>12.3</v>
      </c>
      <c r="C10">
        <v>154.25</v>
      </c>
      <c r="D10">
        <v>93.1</v>
      </c>
      <c r="E10">
        <v>85.2</v>
      </c>
      <c r="F10">
        <v>94.5</v>
      </c>
      <c r="G10">
        <v>59</v>
      </c>
      <c r="H10">
        <v>32</v>
      </c>
      <c r="I10" s="14">
        <f>$Z$6+$Y$6*C10+$X$6*D10+$W$6*E10+$V$6*F10+$U$6*G10+$T$6*H10</f>
        <v>16.394352703825028</v>
      </c>
      <c r="J10" s="14">
        <f>(B10-I10)</f>
        <v>-4.0943527038250274</v>
      </c>
      <c r="T10">
        <v>12720.010592432187</v>
      </c>
      <c r="U10">
        <v>4664.561598802863</v>
      </c>
      <c r="V10" t="e">
        <v>#N/A</v>
      </c>
      <c r="W10" t="e">
        <v>#N/A</v>
      </c>
      <c r="X10" t="e">
        <v>#N/A</v>
      </c>
      <c r="Y10" t="e">
        <v>#N/A</v>
      </c>
      <c r="Z10" t="e">
        <v>#N/A</v>
      </c>
      <c r="AA10" s="10" t="s">
        <v>44</v>
      </c>
      <c r="AB10" s="10" t="s">
        <v>45</v>
      </c>
    </row>
    <row r="11" spans="1:28" x14ac:dyDescent="0.25">
      <c r="A11">
        <v>2</v>
      </c>
      <c r="B11">
        <v>6.1</v>
      </c>
      <c r="C11">
        <v>173.25</v>
      </c>
      <c r="D11">
        <v>93.6</v>
      </c>
      <c r="E11">
        <v>83</v>
      </c>
      <c r="F11">
        <v>98.7</v>
      </c>
      <c r="G11">
        <v>58.7</v>
      </c>
      <c r="H11">
        <v>30.5</v>
      </c>
      <c r="I11" s="14">
        <f t="shared" ref="I11:I74" si="0">$Z$6+$Y$6*C11+$X$6*D11+$W$6*E11+$V$6*F11+$U$6*G11+$T$6*H11</f>
        <v>10.358420386483226</v>
      </c>
      <c r="J11" s="14">
        <f t="shared" ref="J11:J74" si="1">(B11-I11)</f>
        <v>-4.2584203864832268</v>
      </c>
      <c r="T11" s="15" t="s">
        <v>34</v>
      </c>
      <c r="U11" s="16">
        <f>COUNT(A10:A1000)</f>
        <v>251</v>
      </c>
      <c r="V11" s="16"/>
      <c r="W11" s="16"/>
    </row>
    <row r="12" spans="1:28" x14ac:dyDescent="0.25">
      <c r="A12">
        <v>3</v>
      </c>
      <c r="B12">
        <v>25.3</v>
      </c>
      <c r="C12">
        <v>154</v>
      </c>
      <c r="D12">
        <v>95.8</v>
      </c>
      <c r="E12">
        <v>87.9</v>
      </c>
      <c r="F12">
        <v>99.2</v>
      </c>
      <c r="G12">
        <v>59.6</v>
      </c>
      <c r="H12">
        <v>28.8</v>
      </c>
      <c r="I12" s="14">
        <f t="shared" si="0"/>
        <v>18.309425521987595</v>
      </c>
      <c r="J12" s="14">
        <f t="shared" si="1"/>
        <v>6.9905744780124053</v>
      </c>
      <c r="T12" s="15" t="s">
        <v>48</v>
      </c>
      <c r="U12" s="16">
        <f>U11-U9</f>
        <v>7</v>
      </c>
      <c r="V12" s="17" t="s">
        <v>49</v>
      </c>
      <c r="W12" s="1">
        <f>U11*LN(U10/U11) + 2*U12</f>
        <v>747.49634445725792</v>
      </c>
    </row>
    <row r="13" spans="1:28" x14ac:dyDescent="0.25">
      <c r="A13">
        <v>4</v>
      </c>
      <c r="B13">
        <v>10.4</v>
      </c>
      <c r="C13">
        <v>184.75</v>
      </c>
      <c r="D13">
        <v>101.8</v>
      </c>
      <c r="E13">
        <v>86.4</v>
      </c>
      <c r="F13">
        <v>101.2</v>
      </c>
      <c r="G13">
        <v>60.1</v>
      </c>
      <c r="H13">
        <v>32.4</v>
      </c>
      <c r="I13" s="14">
        <f t="shared" si="0"/>
        <v>12.010451634310165</v>
      </c>
      <c r="J13" s="14">
        <f t="shared" si="1"/>
        <v>-1.6104516343101647</v>
      </c>
      <c r="T13" s="18" t="s">
        <v>50</v>
      </c>
      <c r="U13" s="1">
        <f>T8-(U12-1)/U9*(1-T8)</f>
        <v>0.72508590486861324</v>
      </c>
      <c r="V13" s="17" t="s">
        <v>51</v>
      </c>
      <c r="W13" s="1">
        <f>U11*LN(U10/U11) + U12*LN(U11)</f>
        <v>772.17451503118036</v>
      </c>
    </row>
    <row r="14" spans="1:28" x14ac:dyDescent="0.25">
      <c r="A14">
        <v>5</v>
      </c>
      <c r="B14">
        <v>28.7</v>
      </c>
      <c r="C14">
        <v>184.25</v>
      </c>
      <c r="D14">
        <v>97.3</v>
      </c>
      <c r="E14">
        <v>100</v>
      </c>
      <c r="F14">
        <v>101.9</v>
      </c>
      <c r="G14">
        <v>63.2</v>
      </c>
      <c r="H14">
        <v>32.200000000000003</v>
      </c>
      <c r="I14" s="14">
        <f t="shared" si="0"/>
        <v>26.721923171003951</v>
      </c>
      <c r="J14" s="14">
        <f t="shared" si="1"/>
        <v>1.9780768289960484</v>
      </c>
    </row>
    <row r="15" spans="1:28" x14ac:dyDescent="0.25">
      <c r="A15">
        <v>6</v>
      </c>
      <c r="B15">
        <v>20.9</v>
      </c>
      <c r="C15">
        <v>210.25</v>
      </c>
      <c r="D15">
        <v>104.5</v>
      </c>
      <c r="E15">
        <v>94.4</v>
      </c>
      <c r="F15">
        <v>107.8</v>
      </c>
      <c r="G15">
        <v>66</v>
      </c>
      <c r="H15">
        <v>35.700000000000003</v>
      </c>
      <c r="I15" s="14">
        <f t="shared" si="0"/>
        <v>17.182443239173899</v>
      </c>
      <c r="J15" s="14">
        <f t="shared" si="1"/>
        <v>3.7175567608260991</v>
      </c>
      <c r="S15" s="15" t="s">
        <v>55</v>
      </c>
      <c r="T15" s="16"/>
      <c r="U15" s="16"/>
      <c r="V15" s="16"/>
      <c r="W15" s="16"/>
      <c r="X15" s="16"/>
      <c r="Y15" s="16"/>
    </row>
    <row r="16" spans="1:28" x14ac:dyDescent="0.25">
      <c r="A16">
        <v>7</v>
      </c>
      <c r="B16">
        <v>19.2</v>
      </c>
      <c r="C16">
        <v>181</v>
      </c>
      <c r="D16">
        <v>105.1</v>
      </c>
      <c r="E16">
        <v>90.7</v>
      </c>
      <c r="F16">
        <v>100.3</v>
      </c>
      <c r="G16">
        <v>58.4</v>
      </c>
      <c r="H16">
        <v>31.9</v>
      </c>
      <c r="I16" s="14">
        <f t="shared" si="0"/>
        <v>16.481925619629738</v>
      </c>
      <c r="J16" s="14">
        <f t="shared" si="1"/>
        <v>2.7180743803702612</v>
      </c>
      <c r="S16" s="15" t="s">
        <v>56</v>
      </c>
      <c r="T16" s="19">
        <f>_xlfn.T.DIST.2T(ABS(T6)/T7,$T$9)</f>
        <v>0.28441678982734481</v>
      </c>
      <c r="U16" s="19">
        <f>_xlfn.T.DIST.2T(ABS(U6)/U7,$T$9)</f>
        <v>0.10327428232967481</v>
      </c>
      <c r="V16" s="16">
        <f>_xlfn.T.DIST.2T(ABS(V6)/V7,$T$9)</f>
        <v>0.61983607492867443</v>
      </c>
      <c r="W16" s="16">
        <f>_xlfn.T.DIST.2T(ABS(W6)/W7,$T$9)</f>
        <v>2.5842968492949849E-25</v>
      </c>
      <c r="X16" s="16">
        <f>_xlfn.T.DIST.2T(ABS(X6)/X7,$T$9)</f>
        <v>0.65932298147177648</v>
      </c>
      <c r="Y16" s="16">
        <f>_xlfn.T.DIST.2T(ABS(Y6)/Y7,$T$9)</f>
        <v>3.0079898293612791E-5</v>
      </c>
      <c r="Z16" s="16">
        <f>_xlfn.T.DIST.2T(ABS(Z6)/Z7,$T$9)</f>
        <v>1.4865031316179877E-7</v>
      </c>
    </row>
    <row r="17" spans="1:10" x14ac:dyDescent="0.25">
      <c r="A17">
        <v>8</v>
      </c>
      <c r="B17">
        <v>12.4</v>
      </c>
      <c r="C17">
        <v>176</v>
      </c>
      <c r="D17">
        <v>99.6</v>
      </c>
      <c r="E17">
        <v>88.5</v>
      </c>
      <c r="F17">
        <v>97.1</v>
      </c>
      <c r="G17">
        <v>60</v>
      </c>
      <c r="H17">
        <v>30.5</v>
      </c>
      <c r="I17" s="14">
        <f t="shared" si="0"/>
        <v>15.633411152482603</v>
      </c>
      <c r="J17" s="14">
        <f t="shared" si="1"/>
        <v>-3.2334111524826028</v>
      </c>
    </row>
    <row r="18" spans="1:10" x14ac:dyDescent="0.25">
      <c r="A18">
        <v>9</v>
      </c>
      <c r="B18">
        <v>4.0999999999999996</v>
      </c>
      <c r="C18">
        <v>191</v>
      </c>
      <c r="D18">
        <v>100.9</v>
      </c>
      <c r="E18">
        <v>82.5</v>
      </c>
      <c r="F18">
        <v>99.9</v>
      </c>
      <c r="G18">
        <v>62.9</v>
      </c>
      <c r="H18">
        <v>35.9</v>
      </c>
      <c r="I18" s="14">
        <f t="shared" si="0"/>
        <v>8.3389096909425646</v>
      </c>
      <c r="J18" s="14">
        <f t="shared" si="1"/>
        <v>-4.238909690942565</v>
      </c>
    </row>
    <row r="19" spans="1:10" x14ac:dyDescent="0.25">
      <c r="A19">
        <v>10</v>
      </c>
      <c r="B19">
        <v>11.7</v>
      </c>
      <c r="C19">
        <v>198.25</v>
      </c>
      <c r="D19">
        <v>99.6</v>
      </c>
      <c r="E19">
        <v>88.6</v>
      </c>
      <c r="F19">
        <v>104.1</v>
      </c>
      <c r="G19">
        <v>63.1</v>
      </c>
      <c r="H19">
        <v>35.6</v>
      </c>
      <c r="I19" s="14">
        <f t="shared" si="0"/>
        <v>13.101806291811467</v>
      </c>
      <c r="J19" s="14">
        <f t="shared" si="1"/>
        <v>-1.401806291811468</v>
      </c>
    </row>
    <row r="20" spans="1:10" x14ac:dyDescent="0.25">
      <c r="A20">
        <v>11</v>
      </c>
      <c r="B20">
        <v>7.1</v>
      </c>
      <c r="C20">
        <v>186.25</v>
      </c>
      <c r="D20">
        <v>101.5</v>
      </c>
      <c r="E20">
        <v>83.6</v>
      </c>
      <c r="F20">
        <v>98.2</v>
      </c>
      <c r="G20">
        <v>59.7</v>
      </c>
      <c r="H20">
        <v>32.799999999999997</v>
      </c>
      <c r="I20" s="14">
        <f t="shared" si="0"/>
        <v>9.1173194889695743</v>
      </c>
      <c r="J20" s="14">
        <f t="shared" si="1"/>
        <v>-2.0173194889695747</v>
      </c>
    </row>
    <row r="21" spans="1:10" x14ac:dyDescent="0.25">
      <c r="A21">
        <v>12</v>
      </c>
      <c r="B21">
        <v>7.8</v>
      </c>
      <c r="C21">
        <v>216</v>
      </c>
      <c r="D21">
        <v>103.6</v>
      </c>
      <c r="E21">
        <v>90.9</v>
      </c>
      <c r="F21">
        <v>107.7</v>
      </c>
      <c r="G21">
        <v>66.2</v>
      </c>
      <c r="H21">
        <v>37.200000000000003</v>
      </c>
      <c r="I21" s="14">
        <f t="shared" si="0"/>
        <v>13.013157439481191</v>
      </c>
      <c r="J21" s="14">
        <f t="shared" si="1"/>
        <v>-5.2131574394811908</v>
      </c>
    </row>
    <row r="22" spans="1:10" x14ac:dyDescent="0.25">
      <c r="A22">
        <v>13</v>
      </c>
      <c r="B22">
        <v>20.8</v>
      </c>
      <c r="C22">
        <v>180.5</v>
      </c>
      <c r="D22">
        <v>102</v>
      </c>
      <c r="E22">
        <v>91.6</v>
      </c>
      <c r="F22">
        <v>103.9</v>
      </c>
      <c r="G22">
        <v>63.4</v>
      </c>
      <c r="H22">
        <v>32.5</v>
      </c>
      <c r="I22" s="14">
        <f t="shared" si="0"/>
        <v>18.536968427946441</v>
      </c>
      <c r="J22" s="14">
        <f t="shared" si="1"/>
        <v>2.2630315720535599</v>
      </c>
    </row>
    <row r="23" spans="1:10" x14ac:dyDescent="0.25">
      <c r="A23">
        <v>14</v>
      </c>
      <c r="B23">
        <v>21.2</v>
      </c>
      <c r="C23">
        <v>205.25</v>
      </c>
      <c r="D23">
        <v>104.1</v>
      </c>
      <c r="E23">
        <v>101.8</v>
      </c>
      <c r="F23">
        <v>108.6</v>
      </c>
      <c r="G23">
        <v>66</v>
      </c>
      <c r="H23">
        <v>36.9</v>
      </c>
      <c r="I23" s="14">
        <f t="shared" si="0"/>
        <v>25.720319842094106</v>
      </c>
      <c r="J23" s="14">
        <f t="shared" si="1"/>
        <v>-4.5203198420941071</v>
      </c>
    </row>
    <row r="24" spans="1:10" x14ac:dyDescent="0.25">
      <c r="A24">
        <v>15</v>
      </c>
      <c r="B24">
        <v>22.1</v>
      </c>
      <c r="C24">
        <v>187.75</v>
      </c>
      <c r="D24">
        <v>101.3</v>
      </c>
      <c r="E24">
        <v>96.4</v>
      </c>
      <c r="F24">
        <v>100.1</v>
      </c>
      <c r="G24">
        <v>69</v>
      </c>
      <c r="H24">
        <v>36.1</v>
      </c>
      <c r="I24" s="14">
        <f t="shared" si="0"/>
        <v>24.344610181847038</v>
      </c>
      <c r="J24" s="14">
        <f t="shared" si="1"/>
        <v>-2.2446101818470368</v>
      </c>
    </row>
    <row r="25" spans="1:10" x14ac:dyDescent="0.25">
      <c r="A25">
        <v>16</v>
      </c>
      <c r="B25">
        <v>20.9</v>
      </c>
      <c r="C25">
        <v>162.75</v>
      </c>
      <c r="D25">
        <v>99.1</v>
      </c>
      <c r="E25">
        <v>92.8</v>
      </c>
      <c r="F25">
        <v>99.2</v>
      </c>
      <c r="G25">
        <v>63.1</v>
      </c>
      <c r="H25">
        <v>31.1</v>
      </c>
      <c r="I25" s="14">
        <f t="shared" si="0"/>
        <v>22.853506781109509</v>
      </c>
      <c r="J25" s="14">
        <f t="shared" si="1"/>
        <v>-1.9535067811095104</v>
      </c>
    </row>
    <row r="26" spans="1:10" x14ac:dyDescent="0.25">
      <c r="A26">
        <v>17</v>
      </c>
      <c r="B26">
        <v>29</v>
      </c>
      <c r="C26">
        <v>195.75</v>
      </c>
      <c r="D26">
        <v>101.9</v>
      </c>
      <c r="E26">
        <v>96.4</v>
      </c>
      <c r="F26">
        <v>105.2</v>
      </c>
      <c r="G26">
        <v>64.8</v>
      </c>
      <c r="H26">
        <v>36.200000000000003</v>
      </c>
      <c r="I26" s="14">
        <f t="shared" si="0"/>
        <v>21.752403548259082</v>
      </c>
      <c r="J26" s="14">
        <f t="shared" si="1"/>
        <v>7.2475964517409182</v>
      </c>
    </row>
    <row r="27" spans="1:10" x14ac:dyDescent="0.25">
      <c r="A27">
        <v>18</v>
      </c>
      <c r="B27">
        <v>22.9</v>
      </c>
      <c r="C27">
        <v>209.25</v>
      </c>
      <c r="D27">
        <v>107.6</v>
      </c>
      <c r="E27">
        <v>97.5</v>
      </c>
      <c r="F27">
        <v>107</v>
      </c>
      <c r="G27">
        <v>66.900000000000006</v>
      </c>
      <c r="H27">
        <v>38.200000000000003</v>
      </c>
      <c r="I27" s="14">
        <f t="shared" si="0"/>
        <v>21.054846540175642</v>
      </c>
      <c r="J27" s="14">
        <f t="shared" si="1"/>
        <v>1.8451534598243562</v>
      </c>
    </row>
    <row r="28" spans="1:10" x14ac:dyDescent="0.25">
      <c r="A28">
        <v>19</v>
      </c>
      <c r="B28">
        <v>16</v>
      </c>
      <c r="C28">
        <v>183.75</v>
      </c>
      <c r="D28">
        <v>106.8</v>
      </c>
      <c r="E28">
        <v>89.6</v>
      </c>
      <c r="F28">
        <v>102.4</v>
      </c>
      <c r="G28">
        <v>64.2</v>
      </c>
      <c r="H28">
        <v>37.200000000000003</v>
      </c>
      <c r="I28" s="14">
        <f t="shared" si="0"/>
        <v>16.845677449467935</v>
      </c>
      <c r="J28" s="14">
        <f t="shared" si="1"/>
        <v>-0.84567744946793511</v>
      </c>
    </row>
    <row r="29" spans="1:10" x14ac:dyDescent="0.25">
      <c r="A29">
        <v>20</v>
      </c>
      <c r="B29">
        <v>16.5</v>
      </c>
      <c r="C29">
        <v>211.75</v>
      </c>
      <c r="D29">
        <v>106.2</v>
      </c>
      <c r="E29">
        <v>100.5</v>
      </c>
      <c r="F29">
        <v>109</v>
      </c>
      <c r="G29">
        <v>65.8</v>
      </c>
      <c r="H29">
        <v>37.1</v>
      </c>
      <c r="I29" s="14">
        <f t="shared" si="0"/>
        <v>23.189909016229617</v>
      </c>
      <c r="J29" s="14">
        <f t="shared" si="1"/>
        <v>-6.6899090162296169</v>
      </c>
    </row>
    <row r="30" spans="1:10" x14ac:dyDescent="0.25">
      <c r="A30">
        <v>21</v>
      </c>
      <c r="B30">
        <v>19.100000000000001</v>
      </c>
      <c r="C30">
        <v>179</v>
      </c>
      <c r="D30">
        <v>103.3</v>
      </c>
      <c r="E30">
        <v>95.9</v>
      </c>
      <c r="F30">
        <v>104.9</v>
      </c>
      <c r="G30">
        <v>63.5</v>
      </c>
      <c r="H30">
        <v>32.5</v>
      </c>
      <c r="I30" s="14">
        <f t="shared" si="0"/>
        <v>23.060535991343929</v>
      </c>
      <c r="J30" s="14">
        <f t="shared" si="1"/>
        <v>-3.960535991343928</v>
      </c>
    </row>
    <row r="31" spans="1:10" x14ac:dyDescent="0.25">
      <c r="A31">
        <v>22</v>
      </c>
      <c r="B31">
        <v>15.2</v>
      </c>
      <c r="C31">
        <v>200.5</v>
      </c>
      <c r="D31">
        <v>111.4</v>
      </c>
      <c r="E31">
        <v>98.8</v>
      </c>
      <c r="F31">
        <v>104.8</v>
      </c>
      <c r="G31">
        <v>63.4</v>
      </c>
      <c r="H31">
        <v>33</v>
      </c>
      <c r="I31" s="14">
        <f t="shared" si="0"/>
        <v>22.166642853047769</v>
      </c>
      <c r="J31" s="14">
        <f t="shared" si="1"/>
        <v>-6.9666428530477695</v>
      </c>
    </row>
    <row r="32" spans="1:10" x14ac:dyDescent="0.25">
      <c r="A32">
        <v>23</v>
      </c>
      <c r="B32">
        <v>15.6</v>
      </c>
      <c r="C32">
        <v>140.25</v>
      </c>
      <c r="D32">
        <v>86</v>
      </c>
      <c r="E32">
        <v>76.400000000000006</v>
      </c>
      <c r="F32">
        <v>94.6</v>
      </c>
      <c r="G32">
        <v>57.4</v>
      </c>
      <c r="H32">
        <v>27.9</v>
      </c>
      <c r="I32" s="14">
        <f t="shared" si="0"/>
        <v>9.0000170353093711</v>
      </c>
      <c r="J32" s="14">
        <f t="shared" si="1"/>
        <v>6.5999829646906285</v>
      </c>
    </row>
    <row r="33" spans="1:10" x14ac:dyDescent="0.25">
      <c r="A33">
        <v>24</v>
      </c>
      <c r="B33">
        <v>17.7</v>
      </c>
      <c r="C33">
        <v>148.75</v>
      </c>
      <c r="D33">
        <v>86.7</v>
      </c>
      <c r="E33">
        <v>80</v>
      </c>
      <c r="F33">
        <v>93.4</v>
      </c>
      <c r="G33">
        <v>54.9</v>
      </c>
      <c r="H33">
        <v>29.8</v>
      </c>
      <c r="I33" s="14">
        <f t="shared" si="0"/>
        <v>11.10700635764789</v>
      </c>
      <c r="J33" s="14">
        <f t="shared" si="1"/>
        <v>6.5929936423521092</v>
      </c>
    </row>
    <row r="34" spans="1:10" x14ac:dyDescent="0.25">
      <c r="A34">
        <v>25</v>
      </c>
      <c r="B34">
        <v>14</v>
      </c>
      <c r="C34">
        <v>151.25</v>
      </c>
      <c r="D34">
        <v>90.2</v>
      </c>
      <c r="E34">
        <v>76.3</v>
      </c>
      <c r="F34">
        <v>95.8</v>
      </c>
      <c r="G34">
        <v>58.4</v>
      </c>
      <c r="H34">
        <v>31.1</v>
      </c>
      <c r="I34" s="14">
        <f t="shared" si="0"/>
        <v>7.5762606445365588</v>
      </c>
      <c r="J34" s="14">
        <f t="shared" si="1"/>
        <v>6.4237393554634412</v>
      </c>
    </row>
    <row r="35" spans="1:10" x14ac:dyDescent="0.25">
      <c r="A35">
        <v>26</v>
      </c>
      <c r="B35">
        <v>3.7</v>
      </c>
      <c r="C35">
        <v>159.25</v>
      </c>
      <c r="D35">
        <v>89.6</v>
      </c>
      <c r="E35">
        <v>79.7</v>
      </c>
      <c r="F35">
        <v>96.5</v>
      </c>
      <c r="G35">
        <v>55</v>
      </c>
      <c r="H35">
        <v>29.9</v>
      </c>
      <c r="I35" s="14">
        <f t="shared" si="0"/>
        <v>8.7536419027468106</v>
      </c>
      <c r="J35" s="14">
        <f t="shared" si="1"/>
        <v>-5.0536419027468105</v>
      </c>
    </row>
    <row r="36" spans="1:10" x14ac:dyDescent="0.25">
      <c r="A36">
        <v>27</v>
      </c>
      <c r="B36">
        <v>7.9</v>
      </c>
      <c r="C36">
        <v>131.5</v>
      </c>
      <c r="D36">
        <v>88.6</v>
      </c>
      <c r="E36">
        <v>74.599999999999994</v>
      </c>
      <c r="F36">
        <v>85.3</v>
      </c>
      <c r="G36">
        <v>51.7</v>
      </c>
      <c r="H36">
        <v>28.7</v>
      </c>
      <c r="I36" s="14">
        <f t="shared" si="0"/>
        <v>8.0794754025829221</v>
      </c>
      <c r="J36" s="14">
        <f t="shared" si="1"/>
        <v>-0.17947540258292172</v>
      </c>
    </row>
    <row r="37" spans="1:10" x14ac:dyDescent="0.25">
      <c r="A37">
        <v>28</v>
      </c>
      <c r="B37">
        <v>22.9</v>
      </c>
      <c r="C37">
        <v>148</v>
      </c>
      <c r="D37">
        <v>97.4</v>
      </c>
      <c r="E37">
        <v>88.7</v>
      </c>
      <c r="F37">
        <v>94.7</v>
      </c>
      <c r="G37">
        <v>57.5</v>
      </c>
      <c r="H37">
        <v>29.2</v>
      </c>
      <c r="I37" s="14">
        <f t="shared" si="0"/>
        <v>19.987192507962796</v>
      </c>
      <c r="J37" s="14">
        <f t="shared" si="1"/>
        <v>2.9128074920372029</v>
      </c>
    </row>
    <row r="38" spans="1:10" x14ac:dyDescent="0.25">
      <c r="A38">
        <v>29</v>
      </c>
      <c r="B38">
        <v>3.7</v>
      </c>
      <c r="C38">
        <v>133.25</v>
      </c>
      <c r="D38">
        <v>93.5</v>
      </c>
      <c r="E38">
        <v>73.900000000000006</v>
      </c>
      <c r="F38">
        <v>88.5</v>
      </c>
      <c r="G38">
        <v>50.1</v>
      </c>
      <c r="H38">
        <v>30.5</v>
      </c>
      <c r="I38" s="14">
        <f t="shared" si="0"/>
        <v>6.6089529364057267</v>
      </c>
      <c r="J38" s="14">
        <f t="shared" si="1"/>
        <v>-2.9089529364057265</v>
      </c>
    </row>
    <row r="39" spans="1:10" x14ac:dyDescent="0.25">
      <c r="A39">
        <v>30</v>
      </c>
      <c r="B39">
        <v>8.8000000000000007</v>
      </c>
      <c r="C39">
        <v>160.75</v>
      </c>
      <c r="D39">
        <v>97.4</v>
      </c>
      <c r="E39">
        <v>83.5</v>
      </c>
      <c r="F39">
        <v>98.7</v>
      </c>
      <c r="G39">
        <v>58.9</v>
      </c>
      <c r="H39">
        <v>30.1</v>
      </c>
      <c r="I39" s="14">
        <f t="shared" si="0"/>
        <v>12.749354576117497</v>
      </c>
      <c r="J39" s="14">
        <f t="shared" si="1"/>
        <v>-3.9493545761174964</v>
      </c>
    </row>
    <row r="40" spans="1:10" x14ac:dyDescent="0.25">
      <c r="A40">
        <v>31</v>
      </c>
      <c r="B40">
        <v>11.9</v>
      </c>
      <c r="C40">
        <v>182</v>
      </c>
      <c r="D40">
        <v>100.5</v>
      </c>
      <c r="E40">
        <v>88.7</v>
      </c>
      <c r="F40">
        <v>99.8</v>
      </c>
      <c r="G40">
        <v>57.5</v>
      </c>
      <c r="H40">
        <v>32.5</v>
      </c>
      <c r="I40" s="14">
        <f t="shared" si="0"/>
        <v>14.426452321100328</v>
      </c>
      <c r="J40" s="14">
        <f t="shared" si="1"/>
        <v>-2.5264523211003276</v>
      </c>
    </row>
    <row r="41" spans="1:10" x14ac:dyDescent="0.25">
      <c r="A41">
        <v>32</v>
      </c>
      <c r="B41">
        <v>5.7</v>
      </c>
      <c r="C41">
        <v>160.25</v>
      </c>
      <c r="D41">
        <v>93.5</v>
      </c>
      <c r="E41">
        <v>84.5</v>
      </c>
      <c r="F41">
        <v>100.6</v>
      </c>
      <c r="G41">
        <v>58.5</v>
      </c>
      <c r="H41">
        <v>30.1</v>
      </c>
      <c r="I41" s="14">
        <f t="shared" si="0"/>
        <v>13.802019867070889</v>
      </c>
      <c r="J41" s="14">
        <f t="shared" si="1"/>
        <v>-8.1020198670708901</v>
      </c>
    </row>
    <row r="42" spans="1:10" x14ac:dyDescent="0.25">
      <c r="A42">
        <v>33</v>
      </c>
      <c r="B42">
        <v>11.8</v>
      </c>
      <c r="C42">
        <v>168</v>
      </c>
      <c r="D42">
        <v>93</v>
      </c>
      <c r="E42">
        <v>79.099999999999994</v>
      </c>
      <c r="F42">
        <v>94.5</v>
      </c>
      <c r="G42">
        <v>57.3</v>
      </c>
      <c r="H42">
        <v>29</v>
      </c>
      <c r="I42" s="14">
        <f t="shared" si="0"/>
        <v>7.0177186086500294</v>
      </c>
      <c r="J42" s="14">
        <f t="shared" si="1"/>
        <v>4.7822813913499713</v>
      </c>
    </row>
    <row r="43" spans="1:10" x14ac:dyDescent="0.25">
      <c r="A43">
        <v>34</v>
      </c>
      <c r="B43">
        <v>21.3</v>
      </c>
      <c r="C43">
        <v>218.5</v>
      </c>
      <c r="D43">
        <v>111.7</v>
      </c>
      <c r="E43">
        <v>100.5</v>
      </c>
      <c r="F43">
        <v>108.3</v>
      </c>
      <c r="G43">
        <v>67.099999999999994</v>
      </c>
      <c r="H43">
        <v>37.5</v>
      </c>
      <c r="I43" s="14">
        <f t="shared" si="0"/>
        <v>22.226736094374065</v>
      </c>
      <c r="J43" s="14">
        <f t="shared" si="1"/>
        <v>-0.92673609437406412</v>
      </c>
    </row>
    <row r="44" spans="1:10" x14ac:dyDescent="0.25">
      <c r="A44">
        <v>35</v>
      </c>
      <c r="B44">
        <v>32.299999999999997</v>
      </c>
      <c r="C44">
        <v>247.25</v>
      </c>
      <c r="D44">
        <v>117</v>
      </c>
      <c r="E44">
        <v>115.6</v>
      </c>
      <c r="F44">
        <v>116.1</v>
      </c>
      <c r="G44">
        <v>71.2</v>
      </c>
      <c r="H44">
        <v>37.299999999999997</v>
      </c>
      <c r="I44" s="14">
        <f t="shared" si="0"/>
        <v>32.900251283370586</v>
      </c>
      <c r="J44" s="14">
        <f t="shared" si="1"/>
        <v>-0.60025128337058931</v>
      </c>
    </row>
    <row r="45" spans="1:10" x14ac:dyDescent="0.25">
      <c r="A45">
        <v>36</v>
      </c>
      <c r="B45">
        <v>40.1</v>
      </c>
      <c r="C45">
        <v>191.75</v>
      </c>
      <c r="D45">
        <v>118.5</v>
      </c>
      <c r="E45">
        <v>113.1</v>
      </c>
      <c r="F45">
        <v>113.8</v>
      </c>
      <c r="G45">
        <v>61.9</v>
      </c>
      <c r="H45">
        <v>32</v>
      </c>
      <c r="I45" s="14">
        <f t="shared" si="0"/>
        <v>36.748799391471579</v>
      </c>
      <c r="J45" s="14">
        <f t="shared" si="1"/>
        <v>3.3512006085284227</v>
      </c>
    </row>
    <row r="46" spans="1:10" x14ac:dyDescent="0.25">
      <c r="A46">
        <v>37</v>
      </c>
      <c r="B46">
        <v>24.2</v>
      </c>
      <c r="C46">
        <v>202.25</v>
      </c>
      <c r="D46">
        <v>106.5</v>
      </c>
      <c r="E46">
        <v>100.9</v>
      </c>
      <c r="F46">
        <v>106.2</v>
      </c>
      <c r="G46">
        <v>63.5</v>
      </c>
      <c r="H46">
        <v>35.1</v>
      </c>
      <c r="I46" s="14">
        <f t="shared" si="0"/>
        <v>24.517656063263292</v>
      </c>
      <c r="J46" s="14">
        <f t="shared" si="1"/>
        <v>-0.31765606326329276</v>
      </c>
    </row>
    <row r="47" spans="1:10" x14ac:dyDescent="0.25">
      <c r="A47">
        <v>38</v>
      </c>
      <c r="B47">
        <v>28.4</v>
      </c>
      <c r="C47">
        <v>196.75</v>
      </c>
      <c r="D47">
        <v>105.6</v>
      </c>
      <c r="E47">
        <v>98.8</v>
      </c>
      <c r="F47">
        <v>104.8</v>
      </c>
      <c r="G47">
        <v>66</v>
      </c>
      <c r="H47">
        <v>33.200000000000003</v>
      </c>
      <c r="I47" s="14">
        <f t="shared" si="0"/>
        <v>23.632261301048242</v>
      </c>
      <c r="J47" s="14">
        <f t="shared" si="1"/>
        <v>4.7677386989517565</v>
      </c>
    </row>
    <row r="48" spans="1:10" x14ac:dyDescent="0.25">
      <c r="A48">
        <v>39</v>
      </c>
      <c r="B48">
        <v>32.6</v>
      </c>
      <c r="C48">
        <v>203</v>
      </c>
      <c r="D48">
        <v>114.8</v>
      </c>
      <c r="E48">
        <v>108.1</v>
      </c>
      <c r="F48">
        <v>102.5</v>
      </c>
      <c r="G48">
        <v>61.3</v>
      </c>
      <c r="H48">
        <v>34.1</v>
      </c>
      <c r="I48" s="14">
        <f t="shared" si="0"/>
        <v>30.981388160028047</v>
      </c>
      <c r="J48" s="14">
        <f t="shared" si="1"/>
        <v>1.6186118399719547</v>
      </c>
    </row>
    <row r="49" spans="1:10" x14ac:dyDescent="0.25">
      <c r="A49">
        <v>40</v>
      </c>
      <c r="B49">
        <v>34.5</v>
      </c>
      <c r="C49">
        <v>262.75</v>
      </c>
      <c r="D49">
        <v>128.30000000000001</v>
      </c>
      <c r="E49">
        <v>126.2</v>
      </c>
      <c r="F49">
        <v>125.6</v>
      </c>
      <c r="G49">
        <v>72.5</v>
      </c>
      <c r="H49">
        <v>36.4</v>
      </c>
      <c r="I49" s="14">
        <f t="shared" si="0"/>
        <v>40.087088224889357</v>
      </c>
      <c r="J49" s="14">
        <f t="shared" si="1"/>
        <v>-5.5870882248893565</v>
      </c>
    </row>
    <row r="50" spans="1:10" x14ac:dyDescent="0.25">
      <c r="A50">
        <v>41</v>
      </c>
      <c r="B50">
        <v>32.9</v>
      </c>
      <c r="C50">
        <v>205</v>
      </c>
      <c r="D50">
        <v>106</v>
      </c>
      <c r="E50">
        <v>104.3</v>
      </c>
      <c r="F50">
        <v>115.5</v>
      </c>
      <c r="G50">
        <v>70.599999999999994</v>
      </c>
      <c r="H50">
        <v>33.6</v>
      </c>
      <c r="I50" s="14">
        <f t="shared" si="0"/>
        <v>28.149452658625339</v>
      </c>
      <c r="J50" s="14">
        <f t="shared" si="1"/>
        <v>4.7505473413746593</v>
      </c>
    </row>
    <row r="51" spans="1:10" x14ac:dyDescent="0.25">
      <c r="A51">
        <v>42</v>
      </c>
      <c r="B51">
        <v>31.6</v>
      </c>
      <c r="C51">
        <v>217</v>
      </c>
      <c r="D51">
        <v>113.3</v>
      </c>
      <c r="E51">
        <v>111.2</v>
      </c>
      <c r="F51">
        <v>114.1</v>
      </c>
      <c r="G51">
        <v>67.7</v>
      </c>
      <c r="H51">
        <v>36.700000000000003</v>
      </c>
      <c r="I51" s="14">
        <f t="shared" si="0"/>
        <v>32.886973972620254</v>
      </c>
      <c r="J51" s="14">
        <f t="shared" si="1"/>
        <v>-1.2869739726202525</v>
      </c>
    </row>
    <row r="52" spans="1:10" x14ac:dyDescent="0.25">
      <c r="A52">
        <v>43</v>
      </c>
      <c r="B52">
        <v>32</v>
      </c>
      <c r="C52">
        <v>212</v>
      </c>
      <c r="D52">
        <v>106.6</v>
      </c>
      <c r="E52">
        <v>104.3</v>
      </c>
      <c r="F52">
        <v>106</v>
      </c>
      <c r="G52">
        <v>65</v>
      </c>
      <c r="H52">
        <v>35.799999999999997</v>
      </c>
      <c r="I52" s="14">
        <f t="shared" si="0"/>
        <v>26.815391468510953</v>
      </c>
      <c r="J52" s="14">
        <f t="shared" si="1"/>
        <v>5.1846085314890473</v>
      </c>
    </row>
    <row r="53" spans="1:10" x14ac:dyDescent="0.25">
      <c r="A53">
        <v>44</v>
      </c>
      <c r="B53">
        <v>7.7</v>
      </c>
      <c r="C53">
        <v>125.25</v>
      </c>
      <c r="D53">
        <v>85.1</v>
      </c>
      <c r="E53">
        <v>76</v>
      </c>
      <c r="F53">
        <v>88.2</v>
      </c>
      <c r="G53">
        <v>50</v>
      </c>
      <c r="H53">
        <v>26.1</v>
      </c>
      <c r="I53" s="14">
        <f t="shared" si="0"/>
        <v>9.6755513222646634</v>
      </c>
      <c r="J53" s="14">
        <f t="shared" si="1"/>
        <v>-1.9755513222646632</v>
      </c>
    </row>
    <row r="54" spans="1:10" x14ac:dyDescent="0.25">
      <c r="A54">
        <v>45</v>
      </c>
      <c r="B54">
        <v>13.9</v>
      </c>
      <c r="C54">
        <v>164.25</v>
      </c>
      <c r="D54">
        <v>96.6</v>
      </c>
      <c r="E54">
        <v>81.5</v>
      </c>
      <c r="F54">
        <v>97.2</v>
      </c>
      <c r="G54">
        <v>58.4</v>
      </c>
      <c r="H54">
        <v>29.7</v>
      </c>
      <c r="I54" s="14">
        <f t="shared" si="0"/>
        <v>10.095045998019408</v>
      </c>
      <c r="J54" s="14">
        <f t="shared" si="1"/>
        <v>3.8049540019805921</v>
      </c>
    </row>
    <row r="55" spans="1:10" x14ac:dyDescent="0.25">
      <c r="A55">
        <v>46</v>
      </c>
      <c r="B55">
        <v>10.8</v>
      </c>
      <c r="C55">
        <v>133.5</v>
      </c>
      <c r="D55">
        <v>88.2</v>
      </c>
      <c r="E55">
        <v>73.7</v>
      </c>
      <c r="F55">
        <v>88.5</v>
      </c>
      <c r="G55">
        <v>53.3</v>
      </c>
      <c r="H55">
        <v>27.9</v>
      </c>
      <c r="I55" s="14">
        <f t="shared" si="0"/>
        <v>6.8261035633229614</v>
      </c>
      <c r="J55" s="14">
        <f t="shared" si="1"/>
        <v>3.9738964366770393</v>
      </c>
    </row>
    <row r="56" spans="1:10" x14ac:dyDescent="0.25">
      <c r="A56">
        <v>47</v>
      </c>
      <c r="B56">
        <v>5.6</v>
      </c>
      <c r="C56">
        <v>148.5</v>
      </c>
      <c r="D56">
        <v>89.8</v>
      </c>
      <c r="E56">
        <v>79.5</v>
      </c>
      <c r="F56">
        <v>92.7</v>
      </c>
      <c r="G56">
        <v>52.7</v>
      </c>
      <c r="H56">
        <v>28.8</v>
      </c>
      <c r="I56" s="14">
        <f t="shared" si="0"/>
        <v>9.9089101564870568</v>
      </c>
      <c r="J56" s="14">
        <f t="shared" si="1"/>
        <v>-4.3089101564870571</v>
      </c>
    </row>
    <row r="57" spans="1:10" x14ac:dyDescent="0.25">
      <c r="A57">
        <v>48</v>
      </c>
      <c r="B57">
        <v>13.6</v>
      </c>
      <c r="C57">
        <v>135.75</v>
      </c>
      <c r="D57">
        <v>92.3</v>
      </c>
      <c r="E57">
        <v>83.4</v>
      </c>
      <c r="F57">
        <v>90.4</v>
      </c>
      <c r="G57">
        <v>52</v>
      </c>
      <c r="H57">
        <v>28.8</v>
      </c>
      <c r="I57" s="14">
        <f t="shared" si="0"/>
        <v>15.900334001305421</v>
      </c>
      <c r="J57" s="14">
        <f t="shared" si="1"/>
        <v>-2.300334001305421</v>
      </c>
    </row>
    <row r="58" spans="1:10" x14ac:dyDescent="0.25">
      <c r="A58">
        <v>49</v>
      </c>
      <c r="B58">
        <v>4</v>
      </c>
      <c r="C58">
        <v>127.5</v>
      </c>
      <c r="D58">
        <v>83.4</v>
      </c>
      <c r="E58">
        <v>70.400000000000006</v>
      </c>
      <c r="F58">
        <v>87.2</v>
      </c>
      <c r="G58">
        <v>50.6</v>
      </c>
      <c r="H58">
        <v>26.8</v>
      </c>
      <c r="I58" s="14">
        <f t="shared" si="0"/>
        <v>3.9921835271578923</v>
      </c>
      <c r="J58" s="14">
        <f t="shared" si="1"/>
        <v>7.8164728421077356E-3</v>
      </c>
    </row>
    <row r="59" spans="1:10" x14ac:dyDescent="0.25">
      <c r="A59">
        <v>50</v>
      </c>
      <c r="B59">
        <v>10.199999999999999</v>
      </c>
      <c r="C59">
        <v>158.25</v>
      </c>
      <c r="D59">
        <v>90.2</v>
      </c>
      <c r="E59">
        <v>86.7</v>
      </c>
      <c r="F59">
        <v>98.3</v>
      </c>
      <c r="G59">
        <v>52.6</v>
      </c>
      <c r="H59">
        <v>26</v>
      </c>
      <c r="I59" s="14">
        <f t="shared" si="0"/>
        <v>14.70568260663698</v>
      </c>
      <c r="J59" s="14">
        <f t="shared" si="1"/>
        <v>-4.5056826066369808</v>
      </c>
    </row>
    <row r="60" spans="1:10" x14ac:dyDescent="0.25">
      <c r="A60">
        <v>51</v>
      </c>
      <c r="B60">
        <v>6.6</v>
      </c>
      <c r="C60">
        <v>139.25</v>
      </c>
      <c r="D60">
        <v>89.2</v>
      </c>
      <c r="E60">
        <v>77.900000000000006</v>
      </c>
      <c r="F60">
        <v>91</v>
      </c>
      <c r="G60">
        <v>51.4</v>
      </c>
      <c r="H60">
        <v>26.7</v>
      </c>
      <c r="I60" s="14">
        <f t="shared" si="0"/>
        <v>9.3161198556053861</v>
      </c>
      <c r="J60" s="14">
        <f t="shared" si="1"/>
        <v>-2.7161198556053865</v>
      </c>
    </row>
    <row r="61" spans="1:10" x14ac:dyDescent="0.25">
      <c r="A61">
        <v>52</v>
      </c>
      <c r="B61">
        <v>8</v>
      </c>
      <c r="C61">
        <v>137.25</v>
      </c>
      <c r="D61">
        <v>89.7</v>
      </c>
      <c r="E61">
        <v>82</v>
      </c>
      <c r="F61">
        <v>89.1</v>
      </c>
      <c r="G61">
        <v>49.3</v>
      </c>
      <c r="H61">
        <v>29.6</v>
      </c>
      <c r="I61" s="14">
        <f t="shared" si="0"/>
        <v>13.992216747471598</v>
      </c>
      <c r="J61" s="14">
        <f t="shared" si="1"/>
        <v>-5.9922167474715984</v>
      </c>
    </row>
    <row r="62" spans="1:10" x14ac:dyDescent="0.25">
      <c r="A62">
        <v>53</v>
      </c>
      <c r="B62">
        <v>6.3</v>
      </c>
      <c r="C62">
        <v>152.75</v>
      </c>
      <c r="D62">
        <v>93.3</v>
      </c>
      <c r="E62">
        <v>79.599999999999994</v>
      </c>
      <c r="F62">
        <v>91.6</v>
      </c>
      <c r="G62">
        <v>52.6</v>
      </c>
      <c r="H62">
        <v>38.5</v>
      </c>
      <c r="I62" s="14">
        <f t="shared" si="0"/>
        <v>10.897517756158301</v>
      </c>
      <c r="J62" s="14">
        <f t="shared" si="1"/>
        <v>-4.5975177561583012</v>
      </c>
    </row>
    <row r="63" spans="1:10" x14ac:dyDescent="0.25">
      <c r="A63">
        <v>54</v>
      </c>
      <c r="B63">
        <v>3.9</v>
      </c>
      <c r="C63">
        <v>136.25</v>
      </c>
      <c r="D63">
        <v>87.6</v>
      </c>
      <c r="E63">
        <v>77.599999999999994</v>
      </c>
      <c r="F63">
        <v>88.6</v>
      </c>
      <c r="G63">
        <v>51.9</v>
      </c>
      <c r="H63">
        <v>27.7</v>
      </c>
      <c r="I63" s="14">
        <f t="shared" si="0"/>
        <v>10.027658503459193</v>
      </c>
      <c r="J63" s="14">
        <f t="shared" si="1"/>
        <v>-6.1276585034591928</v>
      </c>
    </row>
    <row r="64" spans="1:10" x14ac:dyDescent="0.25">
      <c r="A64">
        <v>55</v>
      </c>
      <c r="B64">
        <v>22.6</v>
      </c>
      <c r="C64">
        <v>198</v>
      </c>
      <c r="D64">
        <v>107.6</v>
      </c>
      <c r="E64">
        <v>100</v>
      </c>
      <c r="F64">
        <v>99.6</v>
      </c>
      <c r="G64">
        <v>57.2</v>
      </c>
      <c r="H64">
        <v>35.9</v>
      </c>
      <c r="I64" s="14">
        <f t="shared" si="0"/>
        <v>23.51465811387525</v>
      </c>
      <c r="J64" s="14">
        <f t="shared" si="1"/>
        <v>-0.91465811387524809</v>
      </c>
    </row>
    <row r="65" spans="1:10" x14ac:dyDescent="0.25">
      <c r="A65">
        <v>56</v>
      </c>
      <c r="B65">
        <v>20.399999999999999</v>
      </c>
      <c r="C65">
        <v>181.5</v>
      </c>
      <c r="D65">
        <v>100</v>
      </c>
      <c r="E65">
        <v>99.8</v>
      </c>
      <c r="F65">
        <v>102.5</v>
      </c>
      <c r="G65">
        <v>62.1</v>
      </c>
      <c r="H65">
        <v>33.1</v>
      </c>
      <c r="I65" s="14">
        <f t="shared" si="0"/>
        <v>26.736214984603027</v>
      </c>
      <c r="J65" s="14">
        <f t="shared" si="1"/>
        <v>-6.3362149846030285</v>
      </c>
    </row>
    <row r="66" spans="1:10" x14ac:dyDescent="0.25">
      <c r="A66">
        <v>57</v>
      </c>
      <c r="B66">
        <v>28</v>
      </c>
      <c r="C66">
        <v>201.25</v>
      </c>
      <c r="D66">
        <v>111.5</v>
      </c>
      <c r="E66">
        <v>104.2</v>
      </c>
      <c r="F66">
        <v>105.8</v>
      </c>
      <c r="G66">
        <v>61.8</v>
      </c>
      <c r="H66">
        <v>37.700000000000003</v>
      </c>
      <c r="I66" s="14">
        <f t="shared" si="0"/>
        <v>27.944572629772768</v>
      </c>
      <c r="J66" s="14">
        <f t="shared" si="1"/>
        <v>5.5427370227231876E-2</v>
      </c>
    </row>
    <row r="67" spans="1:10" x14ac:dyDescent="0.25">
      <c r="A67">
        <v>58</v>
      </c>
      <c r="B67">
        <v>31.5</v>
      </c>
      <c r="C67">
        <v>202.5</v>
      </c>
      <c r="D67">
        <v>115.4</v>
      </c>
      <c r="E67">
        <v>105.3</v>
      </c>
      <c r="F67">
        <v>97</v>
      </c>
      <c r="G67">
        <v>59.1</v>
      </c>
      <c r="H67">
        <v>31.6</v>
      </c>
      <c r="I67" s="14">
        <f t="shared" si="0"/>
        <v>27.666988852167226</v>
      </c>
      <c r="J67" s="14">
        <f t="shared" si="1"/>
        <v>3.8330111478327744</v>
      </c>
    </row>
    <row r="68" spans="1:10" x14ac:dyDescent="0.25">
      <c r="A68">
        <v>59</v>
      </c>
      <c r="B68">
        <v>24.6</v>
      </c>
      <c r="C68">
        <v>179.75</v>
      </c>
      <c r="D68">
        <v>104.8</v>
      </c>
      <c r="E68">
        <v>98.3</v>
      </c>
      <c r="F68">
        <v>99.6</v>
      </c>
      <c r="G68">
        <v>60.6</v>
      </c>
      <c r="H68">
        <v>34.5</v>
      </c>
      <c r="I68" s="14">
        <f t="shared" si="0"/>
        <v>25.41623672875598</v>
      </c>
      <c r="J68" s="14">
        <f t="shared" si="1"/>
        <v>-0.81623672875597819</v>
      </c>
    </row>
    <row r="69" spans="1:10" x14ac:dyDescent="0.25">
      <c r="A69">
        <v>60</v>
      </c>
      <c r="B69">
        <v>26.1</v>
      </c>
      <c r="C69">
        <v>216</v>
      </c>
      <c r="D69">
        <v>112.3</v>
      </c>
      <c r="E69">
        <v>104.8</v>
      </c>
      <c r="F69">
        <v>103.1</v>
      </c>
      <c r="G69">
        <v>61.6</v>
      </c>
      <c r="H69">
        <v>36.200000000000003</v>
      </c>
      <c r="I69" s="14">
        <f t="shared" si="0"/>
        <v>25.959214531984902</v>
      </c>
      <c r="J69" s="14">
        <f t="shared" si="1"/>
        <v>0.14078546801509972</v>
      </c>
    </row>
    <row r="70" spans="1:10" x14ac:dyDescent="0.25">
      <c r="A70">
        <v>61</v>
      </c>
      <c r="B70">
        <v>29.8</v>
      </c>
      <c r="C70">
        <v>178.75</v>
      </c>
      <c r="D70">
        <v>102.9</v>
      </c>
      <c r="E70">
        <v>94.7</v>
      </c>
      <c r="F70">
        <v>100.8</v>
      </c>
      <c r="G70">
        <v>60.9</v>
      </c>
      <c r="H70">
        <v>32.5</v>
      </c>
      <c r="I70" s="14">
        <f t="shared" si="0"/>
        <v>21.629461076715241</v>
      </c>
      <c r="J70" s="14">
        <f t="shared" si="1"/>
        <v>8.1705389232847594</v>
      </c>
    </row>
    <row r="71" spans="1:10" x14ac:dyDescent="0.25">
      <c r="A71">
        <v>62</v>
      </c>
      <c r="B71">
        <v>30.7</v>
      </c>
      <c r="C71">
        <v>193.25</v>
      </c>
      <c r="D71">
        <v>107.6</v>
      </c>
      <c r="E71">
        <v>102.4</v>
      </c>
      <c r="F71">
        <v>99.4</v>
      </c>
      <c r="G71">
        <v>61</v>
      </c>
      <c r="H71">
        <v>32.700000000000003</v>
      </c>
      <c r="I71" s="14">
        <f t="shared" si="0"/>
        <v>27.016758813504371</v>
      </c>
      <c r="J71" s="14">
        <f t="shared" si="1"/>
        <v>3.6832411864956285</v>
      </c>
    </row>
    <row r="72" spans="1:10" x14ac:dyDescent="0.25">
      <c r="A72">
        <v>63</v>
      </c>
      <c r="B72">
        <v>25.8</v>
      </c>
      <c r="C72">
        <v>178</v>
      </c>
      <c r="D72">
        <v>105.3</v>
      </c>
      <c r="E72">
        <v>99.7</v>
      </c>
      <c r="F72">
        <v>99.7</v>
      </c>
      <c r="G72">
        <v>60.8</v>
      </c>
      <c r="H72">
        <v>33.6</v>
      </c>
      <c r="I72" s="14">
        <f t="shared" si="0"/>
        <v>26.989985808074618</v>
      </c>
      <c r="J72" s="14">
        <f t="shared" si="1"/>
        <v>-1.1899858080746171</v>
      </c>
    </row>
    <row r="73" spans="1:10" x14ac:dyDescent="0.25">
      <c r="A73">
        <v>64</v>
      </c>
      <c r="B73">
        <v>32.299999999999997</v>
      </c>
      <c r="C73">
        <v>205.5</v>
      </c>
      <c r="D73">
        <v>105.3</v>
      </c>
      <c r="E73">
        <v>105.5</v>
      </c>
      <c r="F73">
        <v>108.3</v>
      </c>
      <c r="G73">
        <v>65</v>
      </c>
      <c r="H73">
        <v>35.299999999999997</v>
      </c>
      <c r="I73" s="14">
        <f t="shared" si="0"/>
        <v>28.924375873484671</v>
      </c>
      <c r="J73" s="14">
        <f t="shared" si="1"/>
        <v>3.3756241265153264</v>
      </c>
    </row>
    <row r="74" spans="1:10" x14ac:dyDescent="0.25">
      <c r="A74">
        <v>65</v>
      </c>
      <c r="B74">
        <v>30</v>
      </c>
      <c r="C74">
        <v>183.5</v>
      </c>
      <c r="D74">
        <v>103</v>
      </c>
      <c r="E74">
        <v>100.3</v>
      </c>
      <c r="F74">
        <v>104.2</v>
      </c>
      <c r="G74">
        <v>64.8</v>
      </c>
      <c r="H74">
        <v>34.799999999999997</v>
      </c>
      <c r="I74" s="14">
        <f t="shared" si="0"/>
        <v>27.536442608138625</v>
      </c>
      <c r="J74" s="14">
        <f t="shared" si="1"/>
        <v>2.4635573918613751</v>
      </c>
    </row>
    <row r="75" spans="1:10" x14ac:dyDescent="0.25">
      <c r="A75">
        <v>66</v>
      </c>
      <c r="B75">
        <v>21.5</v>
      </c>
      <c r="C75">
        <v>151.5</v>
      </c>
      <c r="D75">
        <v>90</v>
      </c>
      <c r="E75">
        <v>83.9</v>
      </c>
      <c r="F75">
        <v>93.9</v>
      </c>
      <c r="G75">
        <v>55</v>
      </c>
      <c r="H75">
        <v>29.6</v>
      </c>
      <c r="I75" s="14">
        <f t="shared" ref="I75:I138" si="2">$Z$6+$Y$6*C75+$X$6*D75+$W$6*E75+$V$6*F75+$U$6*G75+$T$6*H75</f>
        <v>14.431013946957261</v>
      </c>
      <c r="J75" s="14">
        <f t="shared" ref="J75:J138" si="3">(B75-I75)</f>
        <v>7.0689860530427389</v>
      </c>
    </row>
    <row r="76" spans="1:10" x14ac:dyDescent="0.25">
      <c r="A76">
        <v>67</v>
      </c>
      <c r="B76">
        <v>13.8</v>
      </c>
      <c r="C76">
        <v>154.75</v>
      </c>
      <c r="D76">
        <v>95.4</v>
      </c>
      <c r="E76">
        <v>86.6</v>
      </c>
      <c r="F76">
        <v>91.8</v>
      </c>
      <c r="G76">
        <v>54.3</v>
      </c>
      <c r="H76">
        <v>32.799999999999997</v>
      </c>
      <c r="I76" s="14">
        <f t="shared" si="2"/>
        <v>16.961705093575425</v>
      </c>
      <c r="J76" s="14">
        <f t="shared" si="3"/>
        <v>-3.1617050935754243</v>
      </c>
    </row>
    <row r="77" spans="1:10" x14ac:dyDescent="0.25">
      <c r="A77">
        <v>68</v>
      </c>
      <c r="B77">
        <v>6.3</v>
      </c>
      <c r="C77">
        <v>155.25</v>
      </c>
      <c r="D77">
        <v>89.3</v>
      </c>
      <c r="E77">
        <v>78.400000000000006</v>
      </c>
      <c r="F77">
        <v>96.1</v>
      </c>
      <c r="G77">
        <v>56</v>
      </c>
      <c r="H77">
        <v>32.6</v>
      </c>
      <c r="I77" s="14">
        <f t="shared" si="2"/>
        <v>8.8180588254773475</v>
      </c>
      <c r="J77" s="14">
        <f t="shared" si="3"/>
        <v>-2.5180588254773477</v>
      </c>
    </row>
    <row r="78" spans="1:10" x14ac:dyDescent="0.25">
      <c r="A78">
        <v>69</v>
      </c>
      <c r="B78">
        <v>12.9</v>
      </c>
      <c r="C78">
        <v>156.75</v>
      </c>
      <c r="D78">
        <v>94.4</v>
      </c>
      <c r="E78">
        <v>84.6</v>
      </c>
      <c r="F78">
        <v>94.3</v>
      </c>
      <c r="G78">
        <v>51.2</v>
      </c>
      <c r="H78">
        <v>27.3</v>
      </c>
      <c r="I78" s="14">
        <f t="shared" si="2"/>
        <v>12.84043781672899</v>
      </c>
      <c r="J78" s="14">
        <f t="shared" si="3"/>
        <v>5.9562183271010483E-2</v>
      </c>
    </row>
    <row r="79" spans="1:10" x14ac:dyDescent="0.25">
      <c r="A79">
        <v>70</v>
      </c>
      <c r="B79">
        <v>24.3</v>
      </c>
      <c r="C79">
        <v>167.5</v>
      </c>
      <c r="D79">
        <v>97.6</v>
      </c>
      <c r="E79">
        <v>91.5</v>
      </c>
      <c r="F79">
        <v>98.5</v>
      </c>
      <c r="G79">
        <v>56.6</v>
      </c>
      <c r="H79">
        <v>31.5</v>
      </c>
      <c r="I79" s="14">
        <f t="shared" si="2"/>
        <v>19.536065910379662</v>
      </c>
      <c r="J79" s="14">
        <f t="shared" si="3"/>
        <v>4.7639340896203386</v>
      </c>
    </row>
    <row r="80" spans="1:10" x14ac:dyDescent="0.25">
      <c r="A80">
        <v>71</v>
      </c>
      <c r="B80">
        <v>8.8000000000000007</v>
      </c>
      <c r="C80">
        <v>146.75</v>
      </c>
      <c r="D80">
        <v>88.5</v>
      </c>
      <c r="E80">
        <v>82.8</v>
      </c>
      <c r="F80">
        <v>95.5</v>
      </c>
      <c r="G80">
        <v>58.9</v>
      </c>
      <c r="H80">
        <v>30.3</v>
      </c>
      <c r="I80" s="14">
        <f t="shared" si="2"/>
        <v>15.007035233303576</v>
      </c>
      <c r="J80" s="14">
        <f t="shared" si="3"/>
        <v>-6.207035233303575</v>
      </c>
    </row>
    <row r="81" spans="1:10" x14ac:dyDescent="0.25">
      <c r="A81">
        <v>72</v>
      </c>
      <c r="B81">
        <v>8.5</v>
      </c>
      <c r="C81">
        <v>160.75</v>
      </c>
      <c r="D81">
        <v>93.6</v>
      </c>
      <c r="E81">
        <v>82.9</v>
      </c>
      <c r="F81">
        <v>96.3</v>
      </c>
      <c r="G81">
        <v>52.9</v>
      </c>
      <c r="H81">
        <v>29.7</v>
      </c>
      <c r="I81" s="14">
        <f t="shared" si="2"/>
        <v>11.12047426739813</v>
      </c>
      <c r="J81" s="14">
        <f t="shared" si="3"/>
        <v>-2.6204742673981301</v>
      </c>
    </row>
    <row r="82" spans="1:10" x14ac:dyDescent="0.25">
      <c r="A82">
        <v>73</v>
      </c>
      <c r="B82">
        <v>13.5</v>
      </c>
      <c r="C82">
        <v>125</v>
      </c>
      <c r="D82">
        <v>87.7</v>
      </c>
      <c r="E82">
        <v>76</v>
      </c>
      <c r="F82">
        <v>88.6</v>
      </c>
      <c r="G82">
        <v>50.9</v>
      </c>
      <c r="H82">
        <v>29.3</v>
      </c>
      <c r="I82" s="14">
        <f t="shared" si="2"/>
        <v>10.325002943191071</v>
      </c>
      <c r="J82" s="14">
        <f t="shared" si="3"/>
        <v>3.1749970568089285</v>
      </c>
    </row>
    <row r="83" spans="1:10" x14ac:dyDescent="0.25">
      <c r="A83">
        <v>74</v>
      </c>
      <c r="B83">
        <v>11.8</v>
      </c>
      <c r="C83">
        <v>143</v>
      </c>
      <c r="D83">
        <v>93.4</v>
      </c>
      <c r="E83">
        <v>83.3</v>
      </c>
      <c r="F83">
        <v>93</v>
      </c>
      <c r="G83">
        <v>55.5</v>
      </c>
      <c r="H83">
        <v>29.4</v>
      </c>
      <c r="I83" s="14">
        <f t="shared" si="2"/>
        <v>15.217301238598109</v>
      </c>
      <c r="J83" s="14">
        <f t="shared" si="3"/>
        <v>-3.4173012385981085</v>
      </c>
    </row>
    <row r="84" spans="1:10" x14ac:dyDescent="0.25">
      <c r="A84">
        <v>75</v>
      </c>
      <c r="B84">
        <v>18.5</v>
      </c>
      <c r="C84">
        <v>148.25</v>
      </c>
      <c r="D84">
        <v>91.6</v>
      </c>
      <c r="E84">
        <v>81.8</v>
      </c>
      <c r="F84">
        <v>94.8</v>
      </c>
      <c r="G84">
        <v>54.5</v>
      </c>
      <c r="H84">
        <v>29.3</v>
      </c>
      <c r="I84" s="14">
        <f t="shared" si="2"/>
        <v>12.539030054484593</v>
      </c>
      <c r="J84" s="14">
        <f t="shared" si="3"/>
        <v>5.9609699455154068</v>
      </c>
    </row>
    <row r="85" spans="1:10" x14ac:dyDescent="0.25">
      <c r="A85">
        <v>76</v>
      </c>
      <c r="B85">
        <v>8.8000000000000007</v>
      </c>
      <c r="C85">
        <v>162.5</v>
      </c>
      <c r="D85">
        <v>91.6</v>
      </c>
      <c r="E85">
        <v>78.8</v>
      </c>
      <c r="F85">
        <v>94.3</v>
      </c>
      <c r="G85">
        <v>56.7</v>
      </c>
      <c r="H85">
        <v>30.2</v>
      </c>
      <c r="I85" s="14">
        <f t="shared" si="2"/>
        <v>7.7805097415551439</v>
      </c>
      <c r="J85" s="14">
        <f t="shared" si="3"/>
        <v>1.0194902584448569</v>
      </c>
    </row>
    <row r="86" spans="1:10" x14ac:dyDescent="0.25">
      <c r="A86">
        <v>77</v>
      </c>
      <c r="B86">
        <v>22.2</v>
      </c>
      <c r="C86">
        <v>177.75</v>
      </c>
      <c r="D86">
        <v>102</v>
      </c>
      <c r="E86">
        <v>95</v>
      </c>
      <c r="F86">
        <v>98.3</v>
      </c>
      <c r="G86">
        <v>55</v>
      </c>
      <c r="H86">
        <v>30.8</v>
      </c>
      <c r="I86" s="14">
        <f t="shared" si="2"/>
        <v>20.758962121036088</v>
      </c>
      <c r="J86" s="14">
        <f t="shared" si="3"/>
        <v>1.4410378789639111</v>
      </c>
    </row>
    <row r="87" spans="1:10" x14ac:dyDescent="0.25">
      <c r="A87">
        <v>78</v>
      </c>
      <c r="B87">
        <v>21.5</v>
      </c>
      <c r="C87">
        <v>161.25</v>
      </c>
      <c r="D87">
        <v>96.4</v>
      </c>
      <c r="E87">
        <v>95.4</v>
      </c>
      <c r="F87">
        <v>99.3</v>
      </c>
      <c r="G87">
        <v>53.5</v>
      </c>
      <c r="H87">
        <v>31.4</v>
      </c>
      <c r="I87" s="14">
        <f t="shared" si="2"/>
        <v>23.862068149944278</v>
      </c>
      <c r="J87" s="14">
        <f t="shared" si="3"/>
        <v>-2.3620681499442782</v>
      </c>
    </row>
    <row r="88" spans="1:10" x14ac:dyDescent="0.25">
      <c r="A88">
        <v>79</v>
      </c>
      <c r="B88">
        <v>18.8</v>
      </c>
      <c r="C88">
        <v>171.25</v>
      </c>
      <c r="D88">
        <v>102.7</v>
      </c>
      <c r="E88">
        <v>98.6</v>
      </c>
      <c r="F88">
        <v>100.2</v>
      </c>
      <c r="G88">
        <v>56.5</v>
      </c>
      <c r="H88">
        <v>30.3</v>
      </c>
      <c r="I88" s="14">
        <f t="shared" si="2"/>
        <v>25.574227981548358</v>
      </c>
      <c r="J88" s="14">
        <f t="shared" si="3"/>
        <v>-6.774227981548357</v>
      </c>
    </row>
    <row r="89" spans="1:10" x14ac:dyDescent="0.25">
      <c r="A89">
        <v>80</v>
      </c>
      <c r="B89">
        <v>31.4</v>
      </c>
      <c r="C89">
        <v>163.75</v>
      </c>
      <c r="D89">
        <v>97.7</v>
      </c>
      <c r="E89">
        <v>95.8</v>
      </c>
      <c r="F89">
        <v>97.1</v>
      </c>
      <c r="G89">
        <v>54.8</v>
      </c>
      <c r="H89">
        <v>29.4</v>
      </c>
      <c r="I89" s="14">
        <f t="shared" si="2"/>
        <v>23.882274018163958</v>
      </c>
      <c r="J89" s="14">
        <f t="shared" si="3"/>
        <v>7.5177259818360405</v>
      </c>
    </row>
    <row r="90" spans="1:10" x14ac:dyDescent="0.25">
      <c r="A90">
        <v>81</v>
      </c>
      <c r="B90">
        <v>26.8</v>
      </c>
      <c r="C90">
        <v>150.25</v>
      </c>
      <c r="D90">
        <v>97.1</v>
      </c>
      <c r="E90">
        <v>89</v>
      </c>
      <c r="F90">
        <v>96.9</v>
      </c>
      <c r="G90">
        <v>54.8</v>
      </c>
      <c r="H90">
        <v>29.9</v>
      </c>
      <c r="I90" s="14">
        <f t="shared" si="2"/>
        <v>19.322741131015547</v>
      </c>
      <c r="J90" s="14">
        <f t="shared" si="3"/>
        <v>7.4772588689844532</v>
      </c>
    </row>
    <row r="91" spans="1:10" x14ac:dyDescent="0.25">
      <c r="A91">
        <v>82</v>
      </c>
      <c r="B91">
        <v>18.399999999999999</v>
      </c>
      <c r="C91">
        <v>190.25</v>
      </c>
      <c r="D91">
        <v>103.1</v>
      </c>
      <c r="E91">
        <v>97.8</v>
      </c>
      <c r="F91">
        <v>99.6</v>
      </c>
      <c r="G91">
        <v>58.9</v>
      </c>
      <c r="H91">
        <v>34.299999999999997</v>
      </c>
      <c r="I91" s="14">
        <f t="shared" si="2"/>
        <v>22.84057424511758</v>
      </c>
      <c r="J91" s="14">
        <f t="shared" si="3"/>
        <v>-4.4405742451175811</v>
      </c>
    </row>
    <row r="92" spans="1:10" x14ac:dyDescent="0.25">
      <c r="A92">
        <v>83</v>
      </c>
      <c r="B92">
        <v>27</v>
      </c>
      <c r="C92">
        <v>170.75</v>
      </c>
      <c r="D92">
        <v>101.8</v>
      </c>
      <c r="E92">
        <v>94.9</v>
      </c>
      <c r="F92">
        <v>95</v>
      </c>
      <c r="G92">
        <v>56</v>
      </c>
      <c r="H92">
        <v>31.2</v>
      </c>
      <c r="I92" s="14">
        <f t="shared" si="2"/>
        <v>22.342577255406685</v>
      </c>
      <c r="J92" s="14">
        <f t="shared" si="3"/>
        <v>4.6574227445933154</v>
      </c>
    </row>
    <row r="93" spans="1:10" x14ac:dyDescent="0.25">
      <c r="A93">
        <v>84</v>
      </c>
      <c r="B93">
        <v>27</v>
      </c>
      <c r="C93">
        <v>168</v>
      </c>
      <c r="D93">
        <v>101.4</v>
      </c>
      <c r="E93">
        <v>99.8</v>
      </c>
      <c r="F93">
        <v>96.2</v>
      </c>
      <c r="G93">
        <v>56.3</v>
      </c>
      <c r="H93">
        <v>29.7</v>
      </c>
      <c r="I93" s="14">
        <f t="shared" si="2"/>
        <v>27.526436508974935</v>
      </c>
      <c r="J93" s="14">
        <f t="shared" si="3"/>
        <v>-0.52643650897493544</v>
      </c>
    </row>
    <row r="94" spans="1:10" x14ac:dyDescent="0.25">
      <c r="A94">
        <v>85</v>
      </c>
      <c r="B94">
        <v>26.6</v>
      </c>
      <c r="C94">
        <v>167</v>
      </c>
      <c r="D94">
        <v>98.9</v>
      </c>
      <c r="E94">
        <v>89.7</v>
      </c>
      <c r="F94">
        <v>96.2</v>
      </c>
      <c r="G94">
        <v>54.7</v>
      </c>
      <c r="H94">
        <v>32.4</v>
      </c>
      <c r="I94" s="14">
        <f t="shared" si="2"/>
        <v>17.640973458328826</v>
      </c>
      <c r="J94" s="14">
        <f t="shared" si="3"/>
        <v>8.9590265416711752</v>
      </c>
    </row>
    <row r="95" spans="1:10" x14ac:dyDescent="0.25">
      <c r="A95">
        <v>86</v>
      </c>
      <c r="B95">
        <v>14.9</v>
      </c>
      <c r="C95">
        <v>157.75</v>
      </c>
      <c r="D95">
        <v>97.5</v>
      </c>
      <c r="E95">
        <v>88.1</v>
      </c>
      <c r="F95">
        <v>96.9</v>
      </c>
      <c r="G95">
        <v>57.2</v>
      </c>
      <c r="H95">
        <v>32.6</v>
      </c>
      <c r="I95" s="14">
        <f t="shared" si="2"/>
        <v>18.126982920424695</v>
      </c>
      <c r="J95" s="14">
        <f t="shared" si="3"/>
        <v>-3.2269829204246943</v>
      </c>
    </row>
    <row r="96" spans="1:10" x14ac:dyDescent="0.25">
      <c r="A96">
        <v>87</v>
      </c>
      <c r="B96">
        <v>23.1</v>
      </c>
      <c r="C96">
        <v>160</v>
      </c>
      <c r="D96">
        <v>104.3</v>
      </c>
      <c r="E96">
        <v>90.9</v>
      </c>
      <c r="F96">
        <v>93.8</v>
      </c>
      <c r="G96">
        <v>57.8</v>
      </c>
      <c r="H96">
        <v>29.2</v>
      </c>
      <c r="I96" s="14">
        <f t="shared" si="2"/>
        <v>20.063577766505791</v>
      </c>
      <c r="J96" s="14">
        <f t="shared" si="3"/>
        <v>3.0364222334942106</v>
      </c>
    </row>
    <row r="97" spans="1:10" x14ac:dyDescent="0.25">
      <c r="A97">
        <v>88</v>
      </c>
      <c r="B97">
        <v>8.3000000000000007</v>
      </c>
      <c r="C97">
        <v>176.75</v>
      </c>
      <c r="D97">
        <v>97.3</v>
      </c>
      <c r="E97">
        <v>86</v>
      </c>
      <c r="F97">
        <v>99.3</v>
      </c>
      <c r="G97">
        <v>61</v>
      </c>
      <c r="H97">
        <v>30.2</v>
      </c>
      <c r="I97" s="14">
        <f t="shared" si="2"/>
        <v>13.069506956605071</v>
      </c>
      <c r="J97" s="14">
        <f t="shared" si="3"/>
        <v>-4.7695069566050705</v>
      </c>
    </row>
    <row r="98" spans="1:10" x14ac:dyDescent="0.25">
      <c r="A98">
        <v>89</v>
      </c>
      <c r="B98">
        <v>14.1</v>
      </c>
      <c r="C98">
        <v>176</v>
      </c>
      <c r="D98">
        <v>96.7</v>
      </c>
      <c r="E98">
        <v>86.5</v>
      </c>
      <c r="F98">
        <v>98.3</v>
      </c>
      <c r="G98">
        <v>60.4</v>
      </c>
      <c r="H98">
        <v>28.8</v>
      </c>
      <c r="I98" s="14">
        <f t="shared" si="2"/>
        <v>13.427753268364398</v>
      </c>
      <c r="J98" s="14">
        <f t="shared" si="3"/>
        <v>0.67224673163560134</v>
      </c>
    </row>
    <row r="99" spans="1:10" x14ac:dyDescent="0.25">
      <c r="A99">
        <v>90</v>
      </c>
      <c r="B99">
        <v>20.5</v>
      </c>
      <c r="C99">
        <v>177</v>
      </c>
      <c r="D99">
        <v>99.7</v>
      </c>
      <c r="E99">
        <v>95.6</v>
      </c>
      <c r="F99">
        <v>102.2</v>
      </c>
      <c r="G99">
        <v>58.3</v>
      </c>
      <c r="H99">
        <v>29.1</v>
      </c>
      <c r="I99" s="14">
        <f t="shared" si="2"/>
        <v>21.730202685628274</v>
      </c>
      <c r="J99" s="14">
        <f t="shared" si="3"/>
        <v>-1.2302026856282744</v>
      </c>
    </row>
    <row r="100" spans="1:10" x14ac:dyDescent="0.25">
      <c r="A100">
        <v>91</v>
      </c>
      <c r="B100">
        <v>18.2</v>
      </c>
      <c r="C100">
        <v>179.75</v>
      </c>
      <c r="D100">
        <v>101.9</v>
      </c>
      <c r="E100">
        <v>93.2</v>
      </c>
      <c r="F100">
        <v>100.6</v>
      </c>
      <c r="G100">
        <v>58.9</v>
      </c>
      <c r="H100">
        <v>31.4</v>
      </c>
      <c r="I100" s="14">
        <f t="shared" si="2"/>
        <v>19.374243556583359</v>
      </c>
      <c r="J100" s="14">
        <f t="shared" si="3"/>
        <v>-1.1742435565833595</v>
      </c>
    </row>
    <row r="101" spans="1:10" x14ac:dyDescent="0.25">
      <c r="A101">
        <v>92</v>
      </c>
      <c r="B101">
        <v>8.5</v>
      </c>
      <c r="C101">
        <v>165.25</v>
      </c>
      <c r="D101">
        <v>97.2</v>
      </c>
      <c r="E101">
        <v>83.1</v>
      </c>
      <c r="F101">
        <v>95.4</v>
      </c>
      <c r="G101">
        <v>56.9</v>
      </c>
      <c r="H101">
        <v>30.1</v>
      </c>
      <c r="I101" s="14">
        <f t="shared" si="2"/>
        <v>11.408329825452928</v>
      </c>
      <c r="J101" s="14">
        <f t="shared" si="3"/>
        <v>-2.9083298254529275</v>
      </c>
    </row>
    <row r="102" spans="1:10" x14ac:dyDescent="0.25">
      <c r="A102">
        <v>93</v>
      </c>
      <c r="B102">
        <v>24.9</v>
      </c>
      <c r="C102">
        <v>192.5</v>
      </c>
      <c r="D102">
        <v>106.6</v>
      </c>
      <c r="E102">
        <v>97.5</v>
      </c>
      <c r="F102">
        <v>100.6</v>
      </c>
      <c r="G102">
        <v>58.9</v>
      </c>
      <c r="H102">
        <v>33.299999999999997</v>
      </c>
      <c r="I102" s="14">
        <f t="shared" si="2"/>
        <v>21.764686295375931</v>
      </c>
      <c r="J102" s="14">
        <f t="shared" si="3"/>
        <v>3.1353137046240676</v>
      </c>
    </row>
    <row r="103" spans="1:10" x14ac:dyDescent="0.25">
      <c r="A103">
        <v>94</v>
      </c>
      <c r="B103">
        <v>9</v>
      </c>
      <c r="C103">
        <v>184.25</v>
      </c>
      <c r="D103">
        <v>99.6</v>
      </c>
      <c r="E103">
        <v>88.8</v>
      </c>
      <c r="F103">
        <v>101.4</v>
      </c>
      <c r="G103">
        <v>57.4</v>
      </c>
      <c r="H103">
        <v>30.3</v>
      </c>
      <c r="I103" s="14">
        <f t="shared" si="2"/>
        <v>13.677423642349353</v>
      </c>
      <c r="J103" s="14">
        <f t="shared" si="3"/>
        <v>-4.6774236423493534</v>
      </c>
    </row>
    <row r="104" spans="1:10" x14ac:dyDescent="0.25">
      <c r="A104">
        <v>95</v>
      </c>
      <c r="B104">
        <v>17.399999999999999</v>
      </c>
      <c r="C104">
        <v>224.5</v>
      </c>
      <c r="D104">
        <v>113.2</v>
      </c>
      <c r="E104">
        <v>99.2</v>
      </c>
      <c r="F104">
        <v>107.5</v>
      </c>
      <c r="G104">
        <v>61.7</v>
      </c>
      <c r="H104">
        <v>32.9</v>
      </c>
      <c r="I104" s="14">
        <f t="shared" si="2"/>
        <v>17.942782219379495</v>
      </c>
      <c r="J104" s="14">
        <f t="shared" si="3"/>
        <v>-0.54278221937949667</v>
      </c>
    </row>
    <row r="105" spans="1:10" x14ac:dyDescent="0.25">
      <c r="A105">
        <v>96</v>
      </c>
      <c r="B105">
        <v>9.6</v>
      </c>
      <c r="C105">
        <v>188.75</v>
      </c>
      <c r="D105">
        <v>99.1</v>
      </c>
      <c r="E105">
        <v>91.6</v>
      </c>
      <c r="F105">
        <v>102.4</v>
      </c>
      <c r="G105">
        <v>60.6</v>
      </c>
      <c r="H105">
        <v>31.6</v>
      </c>
      <c r="I105" s="14">
        <f t="shared" si="2"/>
        <v>16.644739455999659</v>
      </c>
      <c r="J105" s="14">
        <f t="shared" si="3"/>
        <v>-7.0447394559996592</v>
      </c>
    </row>
    <row r="106" spans="1:10" x14ac:dyDescent="0.25">
      <c r="A106">
        <v>97</v>
      </c>
      <c r="B106">
        <v>11.3</v>
      </c>
      <c r="C106">
        <v>162.5</v>
      </c>
      <c r="D106">
        <v>99.4</v>
      </c>
      <c r="E106">
        <v>86.7</v>
      </c>
      <c r="F106">
        <v>96.2</v>
      </c>
      <c r="G106">
        <v>62.1</v>
      </c>
      <c r="H106">
        <v>30.6</v>
      </c>
      <c r="I106" s="14">
        <f t="shared" si="2"/>
        <v>16.578110441339618</v>
      </c>
      <c r="J106" s="14">
        <f t="shared" si="3"/>
        <v>-5.2781104413396172</v>
      </c>
    </row>
    <row r="107" spans="1:10" x14ac:dyDescent="0.25">
      <c r="A107">
        <v>98</v>
      </c>
      <c r="B107">
        <v>17.8</v>
      </c>
      <c r="C107">
        <v>156.5</v>
      </c>
      <c r="D107">
        <v>95.1</v>
      </c>
      <c r="E107">
        <v>88.2</v>
      </c>
      <c r="F107">
        <v>92.8</v>
      </c>
      <c r="G107">
        <v>54.7</v>
      </c>
      <c r="H107">
        <v>31.6</v>
      </c>
      <c r="I107" s="14">
        <f t="shared" si="2"/>
        <v>18.120580292359048</v>
      </c>
      <c r="J107" s="14">
        <f t="shared" si="3"/>
        <v>-0.32058029235904684</v>
      </c>
    </row>
    <row r="108" spans="1:10" x14ac:dyDescent="0.25">
      <c r="A108">
        <v>99</v>
      </c>
      <c r="B108">
        <v>22.2</v>
      </c>
      <c r="C108">
        <v>197</v>
      </c>
      <c r="D108">
        <v>107.5</v>
      </c>
      <c r="E108">
        <v>94</v>
      </c>
      <c r="F108">
        <v>103.7</v>
      </c>
      <c r="G108">
        <v>62.7</v>
      </c>
      <c r="H108">
        <v>35.299999999999997</v>
      </c>
      <c r="I108" s="14">
        <f t="shared" si="2"/>
        <v>18.355952901096707</v>
      </c>
      <c r="J108" s="14">
        <f t="shared" si="3"/>
        <v>3.8440470989032924</v>
      </c>
    </row>
    <row r="109" spans="1:10" x14ac:dyDescent="0.25">
      <c r="A109">
        <v>100</v>
      </c>
      <c r="B109">
        <v>21.2</v>
      </c>
      <c r="C109">
        <v>198.5</v>
      </c>
      <c r="D109">
        <v>106.5</v>
      </c>
      <c r="E109">
        <v>95</v>
      </c>
      <c r="F109">
        <v>101.7</v>
      </c>
      <c r="G109">
        <v>59</v>
      </c>
      <c r="H109">
        <v>32.200000000000003</v>
      </c>
      <c r="I109" s="14">
        <f t="shared" si="2"/>
        <v>17.979386967482363</v>
      </c>
      <c r="J109" s="14">
        <f t="shared" si="3"/>
        <v>3.2206130325176368</v>
      </c>
    </row>
    <row r="110" spans="1:10" x14ac:dyDescent="0.25">
      <c r="A110">
        <v>101</v>
      </c>
      <c r="B110">
        <v>20.399999999999999</v>
      </c>
      <c r="C110">
        <v>173.75</v>
      </c>
      <c r="D110">
        <v>99.1</v>
      </c>
      <c r="E110">
        <v>92</v>
      </c>
      <c r="F110">
        <v>98.3</v>
      </c>
      <c r="G110">
        <v>59.3</v>
      </c>
      <c r="H110">
        <v>27.9</v>
      </c>
      <c r="I110" s="14">
        <f t="shared" si="2"/>
        <v>18.907320501645756</v>
      </c>
      <c r="J110" s="14">
        <f t="shared" si="3"/>
        <v>1.4926794983542422</v>
      </c>
    </row>
    <row r="111" spans="1:10" x14ac:dyDescent="0.25">
      <c r="A111">
        <v>102</v>
      </c>
      <c r="B111">
        <v>20.100000000000001</v>
      </c>
      <c r="C111">
        <v>172.75</v>
      </c>
      <c r="D111">
        <v>96.7</v>
      </c>
      <c r="E111">
        <v>89.2</v>
      </c>
      <c r="F111">
        <v>98.3</v>
      </c>
      <c r="G111">
        <v>60</v>
      </c>
      <c r="H111">
        <v>31</v>
      </c>
      <c r="I111" s="14">
        <f t="shared" si="2"/>
        <v>17.014914800686359</v>
      </c>
      <c r="J111" s="14">
        <f t="shared" si="3"/>
        <v>3.0850851993136423</v>
      </c>
    </row>
    <row r="112" spans="1:10" x14ac:dyDescent="0.25">
      <c r="A112">
        <v>103</v>
      </c>
      <c r="B112">
        <v>22.3</v>
      </c>
      <c r="C112">
        <v>196.75</v>
      </c>
      <c r="D112">
        <v>103.5</v>
      </c>
      <c r="E112">
        <v>95.5</v>
      </c>
      <c r="F112">
        <v>101.6</v>
      </c>
      <c r="G112">
        <v>59.1</v>
      </c>
      <c r="H112">
        <v>31</v>
      </c>
      <c r="I112" s="14">
        <f t="shared" si="2"/>
        <v>18.729388268309989</v>
      </c>
      <c r="J112" s="14">
        <f t="shared" si="3"/>
        <v>3.5706117316900112</v>
      </c>
    </row>
    <row r="113" spans="1:10" x14ac:dyDescent="0.25">
      <c r="A113">
        <v>104</v>
      </c>
      <c r="B113">
        <v>25.4</v>
      </c>
      <c r="C113">
        <v>177</v>
      </c>
      <c r="D113">
        <v>104</v>
      </c>
      <c r="E113">
        <v>98.6</v>
      </c>
      <c r="F113">
        <v>99.5</v>
      </c>
      <c r="G113">
        <v>59.5</v>
      </c>
      <c r="H113">
        <v>30.1</v>
      </c>
      <c r="I113" s="14">
        <f t="shared" si="2"/>
        <v>25.218979788055648</v>
      </c>
      <c r="J113" s="14">
        <f t="shared" si="3"/>
        <v>0.18102021194435025</v>
      </c>
    </row>
    <row r="114" spans="1:10" x14ac:dyDescent="0.25">
      <c r="A114">
        <v>105</v>
      </c>
      <c r="B114">
        <v>18</v>
      </c>
      <c r="C114">
        <v>165.5</v>
      </c>
      <c r="D114">
        <v>93.1</v>
      </c>
      <c r="E114">
        <v>87.3</v>
      </c>
      <c r="F114">
        <v>96.6</v>
      </c>
      <c r="G114">
        <v>54.7</v>
      </c>
      <c r="H114">
        <v>31</v>
      </c>
      <c r="I114" s="14">
        <f t="shared" si="2"/>
        <v>15.426130610808183</v>
      </c>
      <c r="J114" s="14">
        <f t="shared" si="3"/>
        <v>2.5738693891918167</v>
      </c>
    </row>
    <row r="115" spans="1:10" x14ac:dyDescent="0.25">
      <c r="A115">
        <v>106</v>
      </c>
      <c r="B115">
        <v>19.3</v>
      </c>
      <c r="C115">
        <v>200.25</v>
      </c>
      <c r="D115">
        <v>105.2</v>
      </c>
      <c r="E115">
        <v>102.8</v>
      </c>
      <c r="F115">
        <v>103.6</v>
      </c>
      <c r="G115">
        <v>61.2</v>
      </c>
      <c r="H115">
        <v>30.5</v>
      </c>
      <c r="I115" s="14">
        <f t="shared" si="2"/>
        <v>25.731974240229537</v>
      </c>
      <c r="J115" s="14">
        <f t="shared" si="3"/>
        <v>-6.4319742402295361</v>
      </c>
    </row>
    <row r="116" spans="1:10" x14ac:dyDescent="0.25">
      <c r="A116">
        <v>107</v>
      </c>
      <c r="B116">
        <v>18.3</v>
      </c>
      <c r="C116">
        <v>203.25</v>
      </c>
      <c r="D116">
        <v>110</v>
      </c>
      <c r="E116">
        <v>101.6</v>
      </c>
      <c r="F116">
        <v>100.7</v>
      </c>
      <c r="G116">
        <v>55.8</v>
      </c>
      <c r="H116">
        <v>35.1</v>
      </c>
      <c r="I116" s="14">
        <f t="shared" si="2"/>
        <v>23.652955958175792</v>
      </c>
      <c r="J116" s="14">
        <f t="shared" si="3"/>
        <v>-5.3529559581757908</v>
      </c>
    </row>
    <row r="117" spans="1:10" x14ac:dyDescent="0.25">
      <c r="A117">
        <v>108</v>
      </c>
      <c r="B117">
        <v>17.3</v>
      </c>
      <c r="C117">
        <v>194</v>
      </c>
      <c r="D117">
        <v>110.1</v>
      </c>
      <c r="E117">
        <v>88.7</v>
      </c>
      <c r="F117">
        <v>102.1</v>
      </c>
      <c r="G117">
        <v>57.5</v>
      </c>
      <c r="H117">
        <v>35.1</v>
      </c>
      <c r="I117" s="14">
        <f t="shared" si="2"/>
        <v>12.307735259846023</v>
      </c>
      <c r="J117" s="14">
        <f t="shared" si="3"/>
        <v>4.9922647401539777</v>
      </c>
    </row>
    <row r="118" spans="1:10" x14ac:dyDescent="0.25">
      <c r="A118">
        <v>109</v>
      </c>
      <c r="B118">
        <v>21.4</v>
      </c>
      <c r="C118">
        <v>168.5</v>
      </c>
      <c r="D118">
        <v>97.8</v>
      </c>
      <c r="E118">
        <v>92.3</v>
      </c>
      <c r="F118">
        <v>100.6</v>
      </c>
      <c r="G118">
        <v>57.5</v>
      </c>
      <c r="H118">
        <v>32.1</v>
      </c>
      <c r="I118" s="14">
        <f t="shared" si="2"/>
        <v>20.325591782775003</v>
      </c>
      <c r="J118" s="14">
        <f t="shared" si="3"/>
        <v>1.0744082172249954</v>
      </c>
    </row>
    <row r="119" spans="1:10" x14ac:dyDescent="0.25">
      <c r="A119">
        <v>110</v>
      </c>
      <c r="B119">
        <v>19.7</v>
      </c>
      <c r="C119">
        <v>170.75</v>
      </c>
      <c r="D119">
        <v>96.3</v>
      </c>
      <c r="E119">
        <v>90.6</v>
      </c>
      <c r="F119">
        <v>99.3</v>
      </c>
      <c r="G119">
        <v>61.9</v>
      </c>
      <c r="H119">
        <v>33.299999999999997</v>
      </c>
      <c r="I119" s="14">
        <f t="shared" si="2"/>
        <v>19.526555460838459</v>
      </c>
      <c r="J119" s="14">
        <f t="shared" si="3"/>
        <v>0.17344453916154023</v>
      </c>
    </row>
    <row r="120" spans="1:10" x14ac:dyDescent="0.25">
      <c r="A120">
        <v>111</v>
      </c>
      <c r="B120">
        <v>28</v>
      </c>
      <c r="C120">
        <v>183.25</v>
      </c>
      <c r="D120">
        <v>108</v>
      </c>
      <c r="E120">
        <v>105</v>
      </c>
      <c r="F120">
        <v>103</v>
      </c>
      <c r="G120">
        <v>63.7</v>
      </c>
      <c r="H120">
        <v>33.5</v>
      </c>
      <c r="I120" s="14">
        <f t="shared" si="2"/>
        <v>31.770544488985873</v>
      </c>
      <c r="J120" s="14">
        <f t="shared" si="3"/>
        <v>-3.7705444889858732</v>
      </c>
    </row>
    <row r="121" spans="1:10" x14ac:dyDescent="0.25">
      <c r="A121">
        <v>112</v>
      </c>
      <c r="B121">
        <v>22.1</v>
      </c>
      <c r="C121">
        <v>178.25</v>
      </c>
      <c r="D121">
        <v>99.7</v>
      </c>
      <c r="E121">
        <v>95</v>
      </c>
      <c r="F121">
        <v>98.6</v>
      </c>
      <c r="G121">
        <v>62.3</v>
      </c>
      <c r="H121">
        <v>35.299999999999997</v>
      </c>
      <c r="I121" s="14">
        <f t="shared" si="2"/>
        <v>23.098773159311236</v>
      </c>
      <c r="J121" s="14">
        <f t="shared" si="3"/>
        <v>-0.99877315931123434</v>
      </c>
    </row>
    <row r="122" spans="1:10" x14ac:dyDescent="0.25">
      <c r="A122">
        <v>113</v>
      </c>
      <c r="B122">
        <v>21.3</v>
      </c>
      <c r="C122">
        <v>163</v>
      </c>
      <c r="D122">
        <v>93.5</v>
      </c>
      <c r="E122">
        <v>89.6</v>
      </c>
      <c r="F122">
        <v>99.8</v>
      </c>
      <c r="G122">
        <v>61.5</v>
      </c>
      <c r="H122">
        <v>30.7</v>
      </c>
      <c r="I122" s="14">
        <f t="shared" si="2"/>
        <v>19.342705960617042</v>
      </c>
      <c r="J122" s="14">
        <f t="shared" si="3"/>
        <v>1.9572940393829583</v>
      </c>
    </row>
    <row r="123" spans="1:10" x14ac:dyDescent="0.25">
      <c r="A123">
        <v>114</v>
      </c>
      <c r="B123">
        <v>26.7</v>
      </c>
      <c r="C123">
        <v>175.25</v>
      </c>
      <c r="D123">
        <v>100.7</v>
      </c>
      <c r="E123">
        <v>92.4</v>
      </c>
      <c r="F123">
        <v>97.5</v>
      </c>
      <c r="G123">
        <v>59.3</v>
      </c>
      <c r="H123">
        <v>31.8</v>
      </c>
      <c r="I123" s="14">
        <f t="shared" si="2"/>
        <v>19.731273691137019</v>
      </c>
      <c r="J123" s="14">
        <f t="shared" si="3"/>
        <v>6.9687263088629798</v>
      </c>
    </row>
    <row r="124" spans="1:10" x14ac:dyDescent="0.25">
      <c r="A124">
        <v>115</v>
      </c>
      <c r="B124">
        <v>16.7</v>
      </c>
      <c r="C124">
        <v>158</v>
      </c>
      <c r="D124">
        <v>97</v>
      </c>
      <c r="E124">
        <v>86.6</v>
      </c>
      <c r="F124">
        <v>92.6</v>
      </c>
      <c r="G124">
        <v>55.9</v>
      </c>
      <c r="H124">
        <v>29.8</v>
      </c>
      <c r="I124" s="14">
        <f t="shared" si="2"/>
        <v>16.116159330592438</v>
      </c>
      <c r="J124" s="14">
        <f t="shared" si="3"/>
        <v>0.58384066940756085</v>
      </c>
    </row>
    <row r="125" spans="1:10" x14ac:dyDescent="0.25">
      <c r="A125">
        <v>116</v>
      </c>
      <c r="B125">
        <v>20.100000000000001</v>
      </c>
      <c r="C125">
        <v>177.25</v>
      </c>
      <c r="D125">
        <v>96</v>
      </c>
      <c r="E125">
        <v>90</v>
      </c>
      <c r="F125">
        <v>99.7</v>
      </c>
      <c r="G125">
        <v>58.8</v>
      </c>
      <c r="H125">
        <v>29.9</v>
      </c>
      <c r="I125" s="14">
        <f t="shared" si="2"/>
        <v>16.567327545721987</v>
      </c>
      <c r="J125" s="14">
        <f t="shared" si="3"/>
        <v>3.5326724542780141</v>
      </c>
    </row>
    <row r="126" spans="1:10" x14ac:dyDescent="0.25">
      <c r="A126">
        <v>117</v>
      </c>
      <c r="B126">
        <v>13.9</v>
      </c>
      <c r="C126">
        <v>179</v>
      </c>
      <c r="D126">
        <v>99.2</v>
      </c>
      <c r="E126">
        <v>90</v>
      </c>
      <c r="F126">
        <v>96.4</v>
      </c>
      <c r="G126">
        <v>56.8</v>
      </c>
      <c r="H126">
        <v>33.4</v>
      </c>
      <c r="I126" s="14">
        <f t="shared" si="2"/>
        <v>16.551151144628292</v>
      </c>
      <c r="J126" s="14">
        <f t="shared" si="3"/>
        <v>-2.651151144628292</v>
      </c>
    </row>
    <row r="127" spans="1:10" x14ac:dyDescent="0.25">
      <c r="A127">
        <v>118</v>
      </c>
      <c r="B127">
        <v>25.8</v>
      </c>
      <c r="C127">
        <v>191</v>
      </c>
      <c r="D127">
        <v>95.4</v>
      </c>
      <c r="E127">
        <v>92.4</v>
      </c>
      <c r="F127">
        <v>104.3</v>
      </c>
      <c r="G127">
        <v>64.599999999999994</v>
      </c>
      <c r="H127">
        <v>33.6</v>
      </c>
      <c r="I127" s="14">
        <f t="shared" si="2"/>
        <v>18.317201194521328</v>
      </c>
      <c r="J127" s="14">
        <f t="shared" si="3"/>
        <v>7.4827988054786729</v>
      </c>
    </row>
    <row r="128" spans="1:10" x14ac:dyDescent="0.25">
      <c r="A128">
        <v>119</v>
      </c>
      <c r="B128">
        <v>18.100000000000001</v>
      </c>
      <c r="C128">
        <v>187.5</v>
      </c>
      <c r="D128">
        <v>101.8</v>
      </c>
      <c r="E128">
        <v>87.5</v>
      </c>
      <c r="F128">
        <v>101</v>
      </c>
      <c r="G128">
        <v>58.5</v>
      </c>
      <c r="H128">
        <v>32.1</v>
      </c>
      <c r="I128" s="14">
        <f t="shared" si="2"/>
        <v>12.294526991331381</v>
      </c>
      <c r="J128" s="14">
        <f t="shared" si="3"/>
        <v>5.8054730086686206</v>
      </c>
    </row>
    <row r="129" spans="1:10" x14ac:dyDescent="0.25">
      <c r="A129">
        <v>120</v>
      </c>
      <c r="B129">
        <v>27.9</v>
      </c>
      <c r="C129">
        <v>206.5</v>
      </c>
      <c r="D129">
        <v>104.3</v>
      </c>
      <c r="E129">
        <v>99.2</v>
      </c>
      <c r="F129">
        <v>104.1</v>
      </c>
      <c r="G129">
        <v>58.5</v>
      </c>
      <c r="H129">
        <v>33.9</v>
      </c>
      <c r="I129" s="14">
        <f t="shared" si="2"/>
        <v>21.046656463204727</v>
      </c>
      <c r="J129" s="14">
        <f t="shared" si="3"/>
        <v>6.853343536795272</v>
      </c>
    </row>
    <row r="130" spans="1:10" x14ac:dyDescent="0.25">
      <c r="A130">
        <v>121</v>
      </c>
      <c r="B130">
        <v>25.3</v>
      </c>
      <c r="C130">
        <v>185.25</v>
      </c>
      <c r="D130">
        <v>99.2</v>
      </c>
      <c r="E130">
        <v>98.1</v>
      </c>
      <c r="F130">
        <v>101.4</v>
      </c>
      <c r="G130">
        <v>57.1</v>
      </c>
      <c r="H130">
        <v>33</v>
      </c>
      <c r="I130" s="14">
        <f t="shared" si="2"/>
        <v>23.408376148452831</v>
      </c>
      <c r="J130" s="14">
        <f t="shared" si="3"/>
        <v>1.8916238515471697</v>
      </c>
    </row>
    <row r="131" spans="1:10" x14ac:dyDescent="0.25">
      <c r="A131">
        <v>122</v>
      </c>
      <c r="B131">
        <v>14.7</v>
      </c>
      <c r="C131">
        <v>160.25</v>
      </c>
      <c r="D131">
        <v>99.3</v>
      </c>
      <c r="E131">
        <v>83.3</v>
      </c>
      <c r="F131">
        <v>97.5</v>
      </c>
      <c r="G131">
        <v>60.5</v>
      </c>
      <c r="H131">
        <v>34.4</v>
      </c>
      <c r="I131" s="14">
        <f t="shared" si="2"/>
        <v>13.720599744064147</v>
      </c>
      <c r="J131" s="14">
        <f t="shared" si="3"/>
        <v>0.97940025593585212</v>
      </c>
    </row>
    <row r="132" spans="1:10" x14ac:dyDescent="0.25">
      <c r="A132">
        <v>123</v>
      </c>
      <c r="B132">
        <v>16</v>
      </c>
      <c r="C132">
        <v>151.5</v>
      </c>
      <c r="D132">
        <v>94</v>
      </c>
      <c r="E132">
        <v>86.1</v>
      </c>
      <c r="F132">
        <v>95.2</v>
      </c>
      <c r="G132">
        <v>58.1</v>
      </c>
      <c r="H132">
        <v>30.6</v>
      </c>
      <c r="I132" s="14">
        <f t="shared" si="2"/>
        <v>17.242967056060294</v>
      </c>
      <c r="J132" s="14">
        <f t="shared" si="3"/>
        <v>-1.2429670560602943</v>
      </c>
    </row>
    <row r="133" spans="1:10" x14ac:dyDescent="0.25">
      <c r="A133">
        <v>124</v>
      </c>
      <c r="B133">
        <v>13.8</v>
      </c>
      <c r="C133">
        <v>161</v>
      </c>
      <c r="D133">
        <v>98.9</v>
      </c>
      <c r="E133">
        <v>84.1</v>
      </c>
      <c r="F133">
        <v>94</v>
      </c>
      <c r="G133">
        <v>58.5</v>
      </c>
      <c r="H133">
        <v>34.4</v>
      </c>
      <c r="I133" s="14">
        <f t="shared" si="2"/>
        <v>14.246987801159023</v>
      </c>
      <c r="J133" s="14">
        <f t="shared" si="3"/>
        <v>-0.44698780115902181</v>
      </c>
    </row>
    <row r="134" spans="1:10" x14ac:dyDescent="0.25">
      <c r="A134">
        <v>125</v>
      </c>
      <c r="B134">
        <v>17.5</v>
      </c>
      <c r="C134">
        <v>167</v>
      </c>
      <c r="D134">
        <v>101</v>
      </c>
      <c r="E134">
        <v>89.9</v>
      </c>
      <c r="F134">
        <v>100</v>
      </c>
      <c r="G134">
        <v>60.7</v>
      </c>
      <c r="H134">
        <v>35.6</v>
      </c>
      <c r="I134" s="14">
        <f t="shared" si="2"/>
        <v>19.325576742549565</v>
      </c>
      <c r="J134" s="14">
        <f t="shared" si="3"/>
        <v>-1.8255767425495648</v>
      </c>
    </row>
    <row r="135" spans="1:10" x14ac:dyDescent="0.25">
      <c r="A135">
        <v>126</v>
      </c>
      <c r="B135">
        <v>27.2</v>
      </c>
      <c r="C135">
        <v>177.5</v>
      </c>
      <c r="D135">
        <v>98.7</v>
      </c>
      <c r="E135">
        <v>92.1</v>
      </c>
      <c r="F135">
        <v>98.5</v>
      </c>
      <c r="G135">
        <v>60.7</v>
      </c>
      <c r="H135">
        <v>33.799999999999997</v>
      </c>
      <c r="I135" s="14">
        <f t="shared" si="2"/>
        <v>19.716644981510917</v>
      </c>
      <c r="J135" s="14">
        <f t="shared" si="3"/>
        <v>7.4833550184890818</v>
      </c>
    </row>
    <row r="136" spans="1:10" x14ac:dyDescent="0.25">
      <c r="A136">
        <v>127</v>
      </c>
      <c r="B136">
        <v>17.399999999999999</v>
      </c>
      <c r="C136">
        <v>152.25</v>
      </c>
      <c r="D136">
        <v>95.9</v>
      </c>
      <c r="E136">
        <v>78</v>
      </c>
      <c r="F136">
        <v>93.2</v>
      </c>
      <c r="G136">
        <v>53.5</v>
      </c>
      <c r="H136">
        <v>33.9</v>
      </c>
      <c r="I136" s="14">
        <f t="shared" si="2"/>
        <v>8.5164127174428863</v>
      </c>
      <c r="J136" s="14">
        <f t="shared" si="3"/>
        <v>8.8835872825571123</v>
      </c>
    </row>
    <row r="137" spans="1:10" x14ac:dyDescent="0.25">
      <c r="A137">
        <v>128</v>
      </c>
      <c r="B137">
        <v>20.8</v>
      </c>
      <c r="C137">
        <v>192.25</v>
      </c>
      <c r="D137">
        <v>103.9</v>
      </c>
      <c r="E137">
        <v>93.5</v>
      </c>
      <c r="F137">
        <v>99.5</v>
      </c>
      <c r="G137">
        <v>61.7</v>
      </c>
      <c r="H137">
        <v>33.299999999999997</v>
      </c>
      <c r="I137" s="14">
        <f t="shared" si="2"/>
        <v>18.524966593649921</v>
      </c>
      <c r="J137" s="14">
        <f t="shared" si="3"/>
        <v>2.2750334063500794</v>
      </c>
    </row>
    <row r="138" spans="1:10" x14ac:dyDescent="0.25">
      <c r="A138">
        <v>129</v>
      </c>
      <c r="B138">
        <v>14.9</v>
      </c>
      <c r="C138">
        <v>165.25</v>
      </c>
      <c r="D138">
        <v>96.2</v>
      </c>
      <c r="E138">
        <v>87</v>
      </c>
      <c r="F138">
        <v>97.8</v>
      </c>
      <c r="G138">
        <v>57.4</v>
      </c>
      <c r="H138">
        <v>31.6</v>
      </c>
      <c r="I138" s="14">
        <f t="shared" si="2"/>
        <v>15.624057977522646</v>
      </c>
      <c r="J138" s="14">
        <f t="shared" si="3"/>
        <v>-0.72405797752264611</v>
      </c>
    </row>
    <row r="139" spans="1:10" x14ac:dyDescent="0.25">
      <c r="A139">
        <v>130</v>
      </c>
      <c r="B139">
        <v>18.100000000000001</v>
      </c>
      <c r="C139">
        <v>171.75</v>
      </c>
      <c r="D139">
        <v>97.8</v>
      </c>
      <c r="E139">
        <v>90.1</v>
      </c>
      <c r="F139">
        <v>95.8</v>
      </c>
      <c r="G139">
        <v>57</v>
      </c>
      <c r="H139">
        <v>27.5</v>
      </c>
      <c r="I139" s="14">
        <f t="shared" ref="I139:I202" si="4">$Z$6+$Y$6*C139+$X$6*D139+$W$6*E139+$V$6*F139+$U$6*G139+$T$6*H139</f>
        <v>16.974866390453066</v>
      </c>
      <c r="J139" s="14">
        <f t="shared" ref="J139:J202" si="5">(B139-I139)</f>
        <v>1.1251336095469355</v>
      </c>
    </row>
    <row r="140" spans="1:10" x14ac:dyDescent="0.25">
      <c r="A140">
        <v>131</v>
      </c>
      <c r="B140">
        <v>22.7</v>
      </c>
      <c r="C140">
        <v>171.25</v>
      </c>
      <c r="D140">
        <v>94.6</v>
      </c>
      <c r="E140">
        <v>90.3</v>
      </c>
      <c r="F140">
        <v>99.1</v>
      </c>
      <c r="G140">
        <v>60.3</v>
      </c>
      <c r="H140">
        <v>31.2</v>
      </c>
      <c r="I140" s="14">
        <f t="shared" si="4"/>
        <v>18.518618625853296</v>
      </c>
      <c r="J140" s="14">
        <f t="shared" si="5"/>
        <v>4.181381374146703</v>
      </c>
    </row>
    <row r="141" spans="1:10" x14ac:dyDescent="0.25">
      <c r="A141">
        <v>132</v>
      </c>
      <c r="B141">
        <v>23.6</v>
      </c>
      <c r="C141">
        <v>197</v>
      </c>
      <c r="D141">
        <v>103.6</v>
      </c>
      <c r="E141">
        <v>99.8</v>
      </c>
      <c r="F141">
        <v>103.2</v>
      </c>
      <c r="G141">
        <v>61.2</v>
      </c>
      <c r="H141">
        <v>33.5</v>
      </c>
      <c r="I141" s="14">
        <f t="shared" si="4"/>
        <v>23.835397145422114</v>
      </c>
      <c r="J141" s="14">
        <f t="shared" si="5"/>
        <v>-0.23539714542211243</v>
      </c>
    </row>
    <row r="142" spans="1:10" x14ac:dyDescent="0.25">
      <c r="A142">
        <v>133</v>
      </c>
      <c r="B142">
        <v>26.1</v>
      </c>
      <c r="C142">
        <v>157</v>
      </c>
      <c r="D142">
        <v>100.4</v>
      </c>
      <c r="E142">
        <v>89.4</v>
      </c>
      <c r="F142">
        <v>92.3</v>
      </c>
      <c r="G142">
        <v>56.1</v>
      </c>
      <c r="H142">
        <v>33.6</v>
      </c>
      <c r="I142" s="14">
        <f t="shared" si="4"/>
        <v>19.711457277613562</v>
      </c>
      <c r="J142" s="14">
        <f t="shared" si="5"/>
        <v>6.3885427223864397</v>
      </c>
    </row>
    <row r="143" spans="1:10" x14ac:dyDescent="0.25">
      <c r="A143">
        <v>134</v>
      </c>
      <c r="B143">
        <v>24.4</v>
      </c>
      <c r="C143">
        <v>168.25</v>
      </c>
      <c r="D143">
        <v>98.4</v>
      </c>
      <c r="E143">
        <v>87.2</v>
      </c>
      <c r="F143">
        <v>98.4</v>
      </c>
      <c r="G143">
        <v>56</v>
      </c>
      <c r="H143">
        <v>34</v>
      </c>
      <c r="I143" s="14">
        <f t="shared" si="4"/>
        <v>15.310507700159594</v>
      </c>
      <c r="J143" s="14">
        <f t="shared" si="5"/>
        <v>9.0894922998404049</v>
      </c>
    </row>
    <row r="144" spans="1:10" x14ac:dyDescent="0.25">
      <c r="A144">
        <v>135</v>
      </c>
      <c r="B144">
        <v>27.1</v>
      </c>
      <c r="C144">
        <v>186</v>
      </c>
      <c r="D144">
        <v>104.6</v>
      </c>
      <c r="E144">
        <v>101.1</v>
      </c>
      <c r="F144">
        <v>102.1</v>
      </c>
      <c r="G144">
        <v>58.9</v>
      </c>
      <c r="H144">
        <v>30.9</v>
      </c>
      <c r="I144" s="14">
        <f t="shared" si="4"/>
        <v>26.074419646264889</v>
      </c>
      <c r="J144" s="14">
        <f t="shared" si="5"/>
        <v>1.025580353735112</v>
      </c>
    </row>
    <row r="145" spans="1:10" x14ac:dyDescent="0.25">
      <c r="A145">
        <v>136</v>
      </c>
      <c r="B145">
        <v>21.8</v>
      </c>
      <c r="C145">
        <v>166.75</v>
      </c>
      <c r="D145">
        <v>92.9</v>
      </c>
      <c r="E145">
        <v>86.1</v>
      </c>
      <c r="F145">
        <v>95.6</v>
      </c>
      <c r="G145">
        <v>58.8</v>
      </c>
      <c r="H145">
        <v>32.700000000000003</v>
      </c>
      <c r="I145" s="14">
        <f t="shared" si="4"/>
        <v>15.247526496165641</v>
      </c>
      <c r="J145" s="14">
        <f t="shared" si="5"/>
        <v>6.55247350383436</v>
      </c>
    </row>
    <row r="146" spans="1:10" x14ac:dyDescent="0.25">
      <c r="A146">
        <v>137</v>
      </c>
      <c r="B146">
        <v>29.4</v>
      </c>
      <c r="C146">
        <v>187.75</v>
      </c>
      <c r="D146">
        <v>97.8</v>
      </c>
      <c r="E146">
        <v>98.6</v>
      </c>
      <c r="F146">
        <v>100.6</v>
      </c>
      <c r="G146">
        <v>63.6</v>
      </c>
      <c r="H146">
        <v>34.299999999999997</v>
      </c>
      <c r="I146" s="14">
        <f t="shared" si="4"/>
        <v>25.235648080537999</v>
      </c>
      <c r="J146" s="14">
        <f t="shared" si="5"/>
        <v>4.1643519194619998</v>
      </c>
    </row>
    <row r="147" spans="1:10" x14ac:dyDescent="0.25">
      <c r="A147">
        <v>138</v>
      </c>
      <c r="B147">
        <v>22.3</v>
      </c>
      <c r="C147">
        <v>168.25</v>
      </c>
      <c r="D147">
        <v>98.3</v>
      </c>
      <c r="E147">
        <v>88.5</v>
      </c>
      <c r="F147">
        <v>98.3</v>
      </c>
      <c r="G147">
        <v>58.1</v>
      </c>
      <c r="H147">
        <v>31.7</v>
      </c>
      <c r="I147" s="14">
        <f t="shared" si="4"/>
        <v>16.69457767216424</v>
      </c>
      <c r="J147" s="14">
        <f t="shared" si="5"/>
        <v>5.6054223278357611</v>
      </c>
    </row>
    <row r="148" spans="1:10" x14ac:dyDescent="0.25">
      <c r="A148">
        <v>139</v>
      </c>
      <c r="B148">
        <v>20.399999999999999</v>
      </c>
      <c r="C148">
        <v>212.75</v>
      </c>
      <c r="D148">
        <v>104.7</v>
      </c>
      <c r="E148">
        <v>106.6</v>
      </c>
      <c r="F148">
        <v>107.7</v>
      </c>
      <c r="G148">
        <v>66.5</v>
      </c>
      <c r="H148">
        <v>35.5</v>
      </c>
      <c r="I148" s="14">
        <f t="shared" si="4"/>
        <v>29.265608205826318</v>
      </c>
      <c r="J148" s="14">
        <f t="shared" si="5"/>
        <v>-8.8656082058263195</v>
      </c>
    </row>
    <row r="149" spans="1:10" x14ac:dyDescent="0.25">
      <c r="A149">
        <v>140</v>
      </c>
      <c r="B149">
        <v>24.9</v>
      </c>
      <c r="C149">
        <v>176.75</v>
      </c>
      <c r="D149">
        <v>98.6</v>
      </c>
      <c r="E149">
        <v>93.1</v>
      </c>
      <c r="F149">
        <v>101.6</v>
      </c>
      <c r="G149">
        <v>59.1</v>
      </c>
      <c r="H149">
        <v>30.8</v>
      </c>
      <c r="I149" s="14">
        <f t="shared" si="4"/>
        <v>19.782078913109217</v>
      </c>
      <c r="J149" s="14">
        <f t="shared" si="5"/>
        <v>5.1179210868907816</v>
      </c>
    </row>
    <row r="150" spans="1:10" x14ac:dyDescent="0.25">
      <c r="A150">
        <v>141</v>
      </c>
      <c r="B150">
        <v>18.3</v>
      </c>
      <c r="C150">
        <v>173.25</v>
      </c>
      <c r="D150">
        <v>99.5</v>
      </c>
      <c r="E150">
        <v>93</v>
      </c>
      <c r="F150">
        <v>99.3</v>
      </c>
      <c r="G150">
        <v>60.4</v>
      </c>
      <c r="H150">
        <v>32</v>
      </c>
      <c r="I150" s="14">
        <f t="shared" si="4"/>
        <v>20.870093490022963</v>
      </c>
      <c r="J150" s="14">
        <f t="shared" si="5"/>
        <v>-2.5700934900229626</v>
      </c>
    </row>
    <row r="151" spans="1:10" x14ac:dyDescent="0.25">
      <c r="A151">
        <v>142</v>
      </c>
      <c r="B151">
        <v>23.3</v>
      </c>
      <c r="C151">
        <v>167</v>
      </c>
      <c r="D151">
        <v>102.7</v>
      </c>
      <c r="E151">
        <v>91</v>
      </c>
      <c r="F151">
        <v>98.9</v>
      </c>
      <c r="G151">
        <v>57.1</v>
      </c>
      <c r="H151">
        <v>31.6</v>
      </c>
      <c r="I151" s="14">
        <f t="shared" si="4"/>
        <v>18.983521383766501</v>
      </c>
      <c r="J151" s="14">
        <f t="shared" si="5"/>
        <v>4.3164786162334998</v>
      </c>
    </row>
    <row r="152" spans="1:10" x14ac:dyDescent="0.25">
      <c r="A152">
        <v>143</v>
      </c>
      <c r="B152">
        <v>9.4</v>
      </c>
      <c r="C152">
        <v>159.75</v>
      </c>
      <c r="D152">
        <v>92.1</v>
      </c>
      <c r="E152">
        <v>77.099999999999994</v>
      </c>
      <c r="F152">
        <v>93.9</v>
      </c>
      <c r="G152">
        <v>56.1</v>
      </c>
      <c r="H152">
        <v>30.5</v>
      </c>
      <c r="I152" s="14">
        <f t="shared" si="4"/>
        <v>6.4354018328937972</v>
      </c>
      <c r="J152" s="14">
        <f t="shared" si="5"/>
        <v>2.9645981671062032</v>
      </c>
    </row>
    <row r="153" spans="1:10" x14ac:dyDescent="0.25">
      <c r="A153">
        <v>144</v>
      </c>
      <c r="B153">
        <v>10.3</v>
      </c>
      <c r="C153">
        <v>188.15</v>
      </c>
      <c r="D153">
        <v>96.6</v>
      </c>
      <c r="E153">
        <v>85.3</v>
      </c>
      <c r="F153">
        <v>102.5</v>
      </c>
      <c r="G153">
        <v>59.1</v>
      </c>
      <c r="H153">
        <v>31.8</v>
      </c>
      <c r="I153" s="14">
        <f t="shared" si="4"/>
        <v>10.14294099057493</v>
      </c>
      <c r="J153" s="14">
        <f t="shared" si="5"/>
        <v>0.15705900942507078</v>
      </c>
    </row>
    <row r="154" spans="1:10" x14ac:dyDescent="0.25">
      <c r="A154">
        <v>145</v>
      </c>
      <c r="B154">
        <v>14.2</v>
      </c>
      <c r="C154">
        <v>156</v>
      </c>
      <c r="D154">
        <v>92.7</v>
      </c>
      <c r="E154">
        <v>81.900000000000006</v>
      </c>
      <c r="F154">
        <v>95.3</v>
      </c>
      <c r="G154">
        <v>56.4</v>
      </c>
      <c r="H154">
        <v>33.5</v>
      </c>
      <c r="I154" s="14">
        <f t="shared" si="4"/>
        <v>12.409063745946286</v>
      </c>
      <c r="J154" s="14">
        <f t="shared" si="5"/>
        <v>1.7909362540537135</v>
      </c>
    </row>
    <row r="155" spans="1:10" x14ac:dyDescent="0.25">
      <c r="A155">
        <v>146</v>
      </c>
      <c r="B155">
        <v>19.2</v>
      </c>
      <c r="C155">
        <v>208.5</v>
      </c>
      <c r="D155">
        <v>102</v>
      </c>
      <c r="E155">
        <v>99.1</v>
      </c>
      <c r="F155">
        <v>110.1</v>
      </c>
      <c r="G155">
        <v>71.2</v>
      </c>
      <c r="H155">
        <v>36.1</v>
      </c>
      <c r="I155" s="14">
        <f t="shared" si="4"/>
        <v>23.388920486227175</v>
      </c>
      <c r="J155" s="14">
        <f t="shared" si="5"/>
        <v>-4.1889204862271754</v>
      </c>
    </row>
    <row r="156" spans="1:10" x14ac:dyDescent="0.25">
      <c r="A156">
        <v>147</v>
      </c>
      <c r="B156">
        <v>29.6</v>
      </c>
      <c r="C156">
        <v>206.5</v>
      </c>
      <c r="D156">
        <v>110.9</v>
      </c>
      <c r="E156">
        <v>100.5</v>
      </c>
      <c r="F156">
        <v>106.2</v>
      </c>
      <c r="G156">
        <v>68.400000000000006</v>
      </c>
      <c r="H156">
        <v>33.299999999999997</v>
      </c>
      <c r="I156" s="14">
        <f t="shared" si="4"/>
        <v>23.947048470372668</v>
      </c>
      <c r="J156" s="14">
        <f t="shared" si="5"/>
        <v>5.6529515296273338</v>
      </c>
    </row>
    <row r="157" spans="1:10" x14ac:dyDescent="0.25">
      <c r="A157">
        <v>148</v>
      </c>
      <c r="B157">
        <v>5.3</v>
      </c>
      <c r="C157">
        <v>143.75</v>
      </c>
      <c r="D157">
        <v>92.3</v>
      </c>
      <c r="E157">
        <v>76.5</v>
      </c>
      <c r="F157">
        <v>92.1</v>
      </c>
      <c r="G157">
        <v>51.9</v>
      </c>
      <c r="H157">
        <v>25.8</v>
      </c>
      <c r="I157" s="14">
        <f t="shared" si="4"/>
        <v>6.8810409656443134</v>
      </c>
      <c r="J157" s="14">
        <f t="shared" si="5"/>
        <v>-1.5810409656443136</v>
      </c>
    </row>
    <row r="158" spans="1:10" x14ac:dyDescent="0.25">
      <c r="A158">
        <v>149</v>
      </c>
      <c r="B158">
        <v>25.2</v>
      </c>
      <c r="C158">
        <v>223</v>
      </c>
      <c r="D158">
        <v>114.1</v>
      </c>
      <c r="E158">
        <v>106.8</v>
      </c>
      <c r="F158">
        <v>113.9</v>
      </c>
      <c r="G158">
        <v>67.599999999999994</v>
      </c>
      <c r="H158">
        <v>36</v>
      </c>
      <c r="I158" s="14">
        <f t="shared" si="4"/>
        <v>27.245215739653698</v>
      </c>
      <c r="J158" s="14">
        <f t="shared" si="5"/>
        <v>-2.045215739653699</v>
      </c>
    </row>
    <row r="159" spans="1:10" x14ac:dyDescent="0.25">
      <c r="A159">
        <v>150</v>
      </c>
      <c r="B159">
        <v>9.4</v>
      </c>
      <c r="C159">
        <v>152.25</v>
      </c>
      <c r="D159">
        <v>92.9</v>
      </c>
      <c r="E159">
        <v>77.599999999999994</v>
      </c>
      <c r="F159">
        <v>93.5</v>
      </c>
      <c r="G159">
        <v>56.9</v>
      </c>
      <c r="H159">
        <v>31.6</v>
      </c>
      <c r="I159" s="14">
        <f t="shared" si="4"/>
        <v>8.5449322226262296</v>
      </c>
      <c r="J159" s="14">
        <f t="shared" si="5"/>
        <v>0.85506777737377071</v>
      </c>
    </row>
    <row r="160" spans="1:10" x14ac:dyDescent="0.25">
      <c r="A160">
        <v>151</v>
      </c>
      <c r="B160">
        <v>19.600000000000001</v>
      </c>
      <c r="C160">
        <v>241.75</v>
      </c>
      <c r="D160">
        <v>108.3</v>
      </c>
      <c r="E160">
        <v>102.9</v>
      </c>
      <c r="F160">
        <v>114.4</v>
      </c>
      <c r="G160">
        <v>72.900000000000006</v>
      </c>
      <c r="H160">
        <v>38.5</v>
      </c>
      <c r="I160" s="14">
        <f t="shared" si="4"/>
        <v>21.946891229050422</v>
      </c>
      <c r="J160" s="14">
        <f t="shared" si="5"/>
        <v>-2.3468912290504207</v>
      </c>
    </row>
    <row r="161" spans="1:10" x14ac:dyDescent="0.25">
      <c r="A161">
        <v>152</v>
      </c>
      <c r="B161">
        <v>10.1</v>
      </c>
      <c r="C161">
        <v>146</v>
      </c>
      <c r="D161">
        <v>88.5</v>
      </c>
      <c r="E161">
        <v>72.8</v>
      </c>
      <c r="F161">
        <v>91.1</v>
      </c>
      <c r="G161">
        <v>53.6</v>
      </c>
      <c r="H161">
        <v>27.8</v>
      </c>
      <c r="I161" s="14">
        <f t="shared" si="4"/>
        <v>3.6860904544067488</v>
      </c>
      <c r="J161" s="14">
        <f t="shared" si="5"/>
        <v>6.4139095455932509</v>
      </c>
    </row>
    <row r="162" spans="1:10" x14ac:dyDescent="0.25">
      <c r="A162">
        <v>153</v>
      </c>
      <c r="B162">
        <v>16.5</v>
      </c>
      <c r="C162">
        <v>156.75</v>
      </c>
      <c r="D162">
        <v>94</v>
      </c>
      <c r="E162">
        <v>88.2</v>
      </c>
      <c r="F162">
        <v>95.2</v>
      </c>
      <c r="G162">
        <v>56.8</v>
      </c>
      <c r="H162">
        <v>30.6</v>
      </c>
      <c r="I162" s="14">
        <f t="shared" si="4"/>
        <v>18.233159701821442</v>
      </c>
      <c r="J162" s="14">
        <f t="shared" si="5"/>
        <v>-1.7331597018214424</v>
      </c>
    </row>
    <row r="163" spans="1:10" x14ac:dyDescent="0.25">
      <c r="A163">
        <v>154</v>
      </c>
      <c r="B163">
        <v>21</v>
      </c>
      <c r="C163">
        <v>200.25</v>
      </c>
      <c r="D163">
        <v>101.1</v>
      </c>
      <c r="E163">
        <v>100.1</v>
      </c>
      <c r="F163">
        <v>105</v>
      </c>
      <c r="G163">
        <v>62.1</v>
      </c>
      <c r="H163">
        <v>33.700000000000003</v>
      </c>
      <c r="I163" s="14">
        <f t="shared" si="4"/>
        <v>23.811401805082923</v>
      </c>
      <c r="J163" s="14">
        <f t="shared" si="5"/>
        <v>-2.811401805082923</v>
      </c>
    </row>
    <row r="164" spans="1:10" x14ac:dyDescent="0.25">
      <c r="A164">
        <v>155</v>
      </c>
      <c r="B164">
        <v>17.3</v>
      </c>
      <c r="C164">
        <v>171.5</v>
      </c>
      <c r="D164">
        <v>92.1</v>
      </c>
      <c r="E164">
        <v>83.5</v>
      </c>
      <c r="F164">
        <v>98.3</v>
      </c>
      <c r="G164">
        <v>57.3</v>
      </c>
      <c r="H164">
        <v>32.200000000000003</v>
      </c>
      <c r="I164" s="14">
        <f t="shared" si="4"/>
        <v>11.248364687818842</v>
      </c>
      <c r="J164" s="14">
        <f t="shared" si="5"/>
        <v>6.0516353121811584</v>
      </c>
    </row>
    <row r="165" spans="1:10" x14ac:dyDescent="0.25">
      <c r="A165">
        <v>156</v>
      </c>
      <c r="B165">
        <v>31.2</v>
      </c>
      <c r="C165">
        <v>205.75</v>
      </c>
      <c r="D165">
        <v>105.6</v>
      </c>
      <c r="E165">
        <v>105</v>
      </c>
      <c r="F165">
        <v>106.4</v>
      </c>
      <c r="G165">
        <v>68.599999999999994</v>
      </c>
      <c r="H165">
        <v>35.200000000000003</v>
      </c>
      <c r="I165" s="14">
        <f t="shared" si="4"/>
        <v>29.245987900188936</v>
      </c>
      <c r="J165" s="14">
        <f t="shared" si="5"/>
        <v>1.9540120998110631</v>
      </c>
    </row>
    <row r="166" spans="1:10" x14ac:dyDescent="0.25">
      <c r="A166">
        <v>157</v>
      </c>
      <c r="B166">
        <v>10</v>
      </c>
      <c r="C166">
        <v>182.5</v>
      </c>
      <c r="D166">
        <v>98.5</v>
      </c>
      <c r="E166">
        <v>90.8</v>
      </c>
      <c r="F166">
        <v>102.5</v>
      </c>
      <c r="G166">
        <v>60.8</v>
      </c>
      <c r="H166">
        <v>31.6</v>
      </c>
      <c r="I166" s="14">
        <f t="shared" si="4"/>
        <v>16.928771244266251</v>
      </c>
      <c r="J166" s="14">
        <f t="shared" si="5"/>
        <v>-6.928771244266251</v>
      </c>
    </row>
    <row r="167" spans="1:10" x14ac:dyDescent="0.25">
      <c r="A167">
        <v>158</v>
      </c>
      <c r="B167">
        <v>12.5</v>
      </c>
      <c r="C167">
        <v>136.5</v>
      </c>
      <c r="D167">
        <v>88.7</v>
      </c>
      <c r="E167">
        <v>76.599999999999994</v>
      </c>
      <c r="F167">
        <v>89.8</v>
      </c>
      <c r="G167">
        <v>50.1</v>
      </c>
      <c r="H167">
        <v>27</v>
      </c>
      <c r="I167" s="14">
        <f t="shared" si="4"/>
        <v>8.3286761894997365</v>
      </c>
      <c r="J167" s="14">
        <f t="shared" si="5"/>
        <v>4.1713238105002635</v>
      </c>
    </row>
    <row r="168" spans="1:10" x14ac:dyDescent="0.25">
      <c r="A168">
        <v>159</v>
      </c>
      <c r="B168">
        <v>22.5</v>
      </c>
      <c r="C168">
        <v>177.25</v>
      </c>
      <c r="D168">
        <v>101.1</v>
      </c>
      <c r="E168">
        <v>92.4</v>
      </c>
      <c r="F168">
        <v>99.3</v>
      </c>
      <c r="G168">
        <v>59.4</v>
      </c>
      <c r="H168">
        <v>30.1</v>
      </c>
      <c r="I168" s="14">
        <f t="shared" si="4"/>
        <v>18.980920844390681</v>
      </c>
      <c r="J168" s="14">
        <f t="shared" si="5"/>
        <v>3.5190791556093188</v>
      </c>
    </row>
    <row r="169" spans="1:10" x14ac:dyDescent="0.25">
      <c r="A169">
        <v>160</v>
      </c>
      <c r="B169">
        <v>9.4</v>
      </c>
      <c r="C169">
        <v>151.25</v>
      </c>
      <c r="D169">
        <v>94</v>
      </c>
      <c r="E169">
        <v>81.2</v>
      </c>
      <c r="F169">
        <v>91.5</v>
      </c>
      <c r="G169">
        <v>52.5</v>
      </c>
      <c r="H169">
        <v>27</v>
      </c>
      <c r="I169" s="14">
        <f t="shared" si="4"/>
        <v>10.729422456088654</v>
      </c>
      <c r="J169" s="14">
        <f t="shared" si="5"/>
        <v>-1.3294224560886541</v>
      </c>
    </row>
    <row r="170" spans="1:10" x14ac:dyDescent="0.25">
      <c r="A170">
        <v>161</v>
      </c>
      <c r="B170">
        <v>14.6</v>
      </c>
      <c r="C170">
        <v>196</v>
      </c>
      <c r="D170">
        <v>103.8</v>
      </c>
      <c r="E170">
        <v>95.6</v>
      </c>
      <c r="F170">
        <v>105.1</v>
      </c>
      <c r="G170">
        <v>61.4</v>
      </c>
      <c r="H170">
        <v>31.3</v>
      </c>
      <c r="I170" s="14">
        <f t="shared" si="4"/>
        <v>19.240496853817884</v>
      </c>
      <c r="J170" s="14">
        <f t="shared" si="5"/>
        <v>-4.6404968538178846</v>
      </c>
    </row>
    <row r="171" spans="1:10" x14ac:dyDescent="0.25">
      <c r="A171">
        <v>162</v>
      </c>
      <c r="B171">
        <v>13</v>
      </c>
      <c r="C171">
        <v>184.25</v>
      </c>
      <c r="D171">
        <v>98.9</v>
      </c>
      <c r="E171">
        <v>92.1</v>
      </c>
      <c r="F171">
        <v>103.5</v>
      </c>
      <c r="G171">
        <v>64</v>
      </c>
      <c r="H171">
        <v>33.5</v>
      </c>
      <c r="I171" s="14">
        <f t="shared" si="4"/>
        <v>18.889627666374686</v>
      </c>
      <c r="J171" s="14">
        <f t="shared" si="5"/>
        <v>-5.889627666374686</v>
      </c>
    </row>
    <row r="172" spans="1:10" x14ac:dyDescent="0.25">
      <c r="A172">
        <v>163</v>
      </c>
      <c r="B172">
        <v>15.1</v>
      </c>
      <c r="C172">
        <v>140</v>
      </c>
      <c r="D172">
        <v>89.2</v>
      </c>
      <c r="E172">
        <v>83.4</v>
      </c>
      <c r="F172">
        <v>89.6</v>
      </c>
      <c r="G172">
        <v>52.4</v>
      </c>
      <c r="H172">
        <v>28.3</v>
      </c>
      <c r="I172" s="14">
        <f t="shared" si="4"/>
        <v>15.384928695471718</v>
      </c>
      <c r="J172" s="14">
        <f t="shared" si="5"/>
        <v>-0.28492869547171829</v>
      </c>
    </row>
    <row r="173" spans="1:10" x14ac:dyDescent="0.25">
      <c r="A173">
        <v>164</v>
      </c>
      <c r="B173">
        <v>27.3</v>
      </c>
      <c r="C173">
        <v>218.75</v>
      </c>
      <c r="D173">
        <v>111.4</v>
      </c>
      <c r="E173">
        <v>106</v>
      </c>
      <c r="F173">
        <v>108.8</v>
      </c>
      <c r="G173">
        <v>63.8</v>
      </c>
      <c r="H173">
        <v>34</v>
      </c>
      <c r="I173" s="14">
        <f t="shared" si="4"/>
        <v>26.451232870271994</v>
      </c>
      <c r="J173" s="14">
        <f t="shared" si="5"/>
        <v>0.84876712972800661</v>
      </c>
    </row>
    <row r="174" spans="1:10" x14ac:dyDescent="0.25">
      <c r="A174">
        <v>165</v>
      </c>
      <c r="B174">
        <v>19.2</v>
      </c>
      <c r="C174">
        <v>217</v>
      </c>
      <c r="D174">
        <v>107.5</v>
      </c>
      <c r="E174">
        <v>95.1</v>
      </c>
      <c r="F174">
        <v>104.5</v>
      </c>
      <c r="G174">
        <v>64.8</v>
      </c>
      <c r="H174">
        <v>36.4</v>
      </c>
      <c r="I174" s="14">
        <f t="shared" si="4"/>
        <v>16.741922761181488</v>
      </c>
      <c r="J174" s="14">
        <f t="shared" si="5"/>
        <v>2.458077238818511</v>
      </c>
    </row>
    <row r="175" spans="1:10" x14ac:dyDescent="0.25">
      <c r="A175">
        <v>166</v>
      </c>
      <c r="B175">
        <v>21.8</v>
      </c>
      <c r="C175">
        <v>166.25</v>
      </c>
      <c r="D175">
        <v>99.1</v>
      </c>
      <c r="E175">
        <v>90.4</v>
      </c>
      <c r="F175">
        <v>95.6</v>
      </c>
      <c r="G175">
        <v>55.5</v>
      </c>
      <c r="H175">
        <v>30.2</v>
      </c>
      <c r="I175" s="14">
        <f t="shared" si="4"/>
        <v>18.299915463710498</v>
      </c>
      <c r="J175" s="14">
        <f t="shared" si="5"/>
        <v>3.5000845362895028</v>
      </c>
    </row>
    <row r="176" spans="1:10" x14ac:dyDescent="0.25">
      <c r="A176">
        <v>167</v>
      </c>
      <c r="B176">
        <v>20.3</v>
      </c>
      <c r="C176">
        <v>224.75</v>
      </c>
      <c r="D176">
        <v>108.2</v>
      </c>
      <c r="E176">
        <v>100.4</v>
      </c>
      <c r="F176">
        <v>106.8</v>
      </c>
      <c r="G176">
        <v>63.3</v>
      </c>
      <c r="H176">
        <v>37.200000000000003</v>
      </c>
      <c r="I176" s="14">
        <f t="shared" si="4"/>
        <v>20.481391799621452</v>
      </c>
      <c r="J176" s="14">
        <f t="shared" si="5"/>
        <v>-0.18139179962145136</v>
      </c>
    </row>
    <row r="177" spans="1:10" x14ac:dyDescent="0.25">
      <c r="A177">
        <v>168</v>
      </c>
      <c r="B177">
        <v>36.299999999999997</v>
      </c>
      <c r="C177">
        <v>228.25</v>
      </c>
      <c r="D177">
        <v>114.9</v>
      </c>
      <c r="E177">
        <v>115.9</v>
      </c>
      <c r="F177">
        <v>111.9</v>
      </c>
      <c r="G177">
        <v>74.400000000000006</v>
      </c>
      <c r="H177">
        <v>36.1</v>
      </c>
      <c r="I177" s="14">
        <f t="shared" si="4"/>
        <v>37.220259415074409</v>
      </c>
      <c r="J177" s="14">
        <f t="shared" si="5"/>
        <v>-0.92025941507441189</v>
      </c>
    </row>
    <row r="178" spans="1:10" x14ac:dyDescent="0.25">
      <c r="A178">
        <v>169</v>
      </c>
      <c r="B178">
        <v>16.5</v>
      </c>
      <c r="C178">
        <v>172.75</v>
      </c>
      <c r="D178">
        <v>99.1</v>
      </c>
      <c r="E178">
        <v>90.8</v>
      </c>
      <c r="F178">
        <v>98.1</v>
      </c>
      <c r="G178">
        <v>60.1</v>
      </c>
      <c r="H178">
        <v>32.5</v>
      </c>
      <c r="I178" s="14">
        <f t="shared" si="4"/>
        <v>18.836689735352266</v>
      </c>
      <c r="J178" s="14">
        <f t="shared" si="5"/>
        <v>-2.336689735352266</v>
      </c>
    </row>
    <row r="179" spans="1:10" x14ac:dyDescent="0.25">
      <c r="A179">
        <v>170</v>
      </c>
      <c r="B179">
        <v>3</v>
      </c>
      <c r="C179">
        <v>152.25</v>
      </c>
      <c r="D179">
        <v>92.2</v>
      </c>
      <c r="E179">
        <v>81.900000000000006</v>
      </c>
      <c r="F179">
        <v>92.8</v>
      </c>
      <c r="G179">
        <v>54.7</v>
      </c>
      <c r="H179">
        <v>30.4</v>
      </c>
      <c r="I179" s="14">
        <f t="shared" si="4"/>
        <v>12.325771496346697</v>
      </c>
      <c r="J179" s="14">
        <f t="shared" si="5"/>
        <v>-9.3257714963466967</v>
      </c>
    </row>
    <row r="180" spans="1:10" x14ac:dyDescent="0.25">
      <c r="A180">
        <v>171</v>
      </c>
      <c r="B180">
        <v>0.7</v>
      </c>
      <c r="C180">
        <v>125.75</v>
      </c>
      <c r="D180">
        <v>90.8</v>
      </c>
      <c r="E180">
        <v>75</v>
      </c>
      <c r="F180">
        <v>89.2</v>
      </c>
      <c r="G180">
        <v>50</v>
      </c>
      <c r="H180">
        <v>24.8</v>
      </c>
      <c r="I180" s="14">
        <f t="shared" si="4"/>
        <v>8.0288445065337299</v>
      </c>
      <c r="J180" s="14">
        <f t="shared" si="5"/>
        <v>-7.3288445065337298</v>
      </c>
    </row>
    <row r="181" spans="1:10" x14ac:dyDescent="0.25">
      <c r="A181">
        <v>172</v>
      </c>
      <c r="B181">
        <v>20.5</v>
      </c>
      <c r="C181">
        <v>177.25</v>
      </c>
      <c r="D181">
        <v>100.5</v>
      </c>
      <c r="E181">
        <v>90.3</v>
      </c>
      <c r="F181">
        <v>98.7</v>
      </c>
      <c r="G181">
        <v>57.8</v>
      </c>
      <c r="H181">
        <v>31</v>
      </c>
      <c r="I181" s="14">
        <f t="shared" si="4"/>
        <v>16.724768862144327</v>
      </c>
      <c r="J181" s="14">
        <f t="shared" si="5"/>
        <v>3.7752311378556733</v>
      </c>
    </row>
    <row r="182" spans="1:10" x14ac:dyDescent="0.25">
      <c r="A182">
        <v>173</v>
      </c>
      <c r="B182">
        <v>16.899999999999999</v>
      </c>
      <c r="C182">
        <v>176.25</v>
      </c>
      <c r="D182">
        <v>98.2</v>
      </c>
      <c r="E182">
        <v>90.3</v>
      </c>
      <c r="F182">
        <v>99.9</v>
      </c>
      <c r="G182">
        <v>59.2</v>
      </c>
      <c r="H182">
        <v>32.4</v>
      </c>
      <c r="I182" s="14">
        <f t="shared" si="4"/>
        <v>17.449595784706872</v>
      </c>
      <c r="J182" s="14">
        <f t="shared" si="5"/>
        <v>-0.54959578470687376</v>
      </c>
    </row>
    <row r="183" spans="1:10" x14ac:dyDescent="0.25">
      <c r="A183">
        <v>174</v>
      </c>
      <c r="B183">
        <v>25.3</v>
      </c>
      <c r="C183">
        <v>226.75</v>
      </c>
      <c r="D183">
        <v>115.3</v>
      </c>
      <c r="E183">
        <v>108.8</v>
      </c>
      <c r="F183">
        <v>114.4</v>
      </c>
      <c r="G183">
        <v>69.2</v>
      </c>
      <c r="H183">
        <v>35.4</v>
      </c>
      <c r="I183" s="14">
        <f t="shared" si="4"/>
        <v>28.810346090174864</v>
      </c>
      <c r="J183" s="14">
        <f t="shared" si="5"/>
        <v>-3.5103460901748633</v>
      </c>
    </row>
    <row r="184" spans="1:10" x14ac:dyDescent="0.25">
      <c r="A184">
        <v>175</v>
      </c>
      <c r="B184">
        <v>9.9</v>
      </c>
      <c r="C184">
        <v>145.25</v>
      </c>
      <c r="D184">
        <v>96.8</v>
      </c>
      <c r="E184">
        <v>79.400000000000006</v>
      </c>
      <c r="F184">
        <v>89.2</v>
      </c>
      <c r="G184">
        <v>50.3</v>
      </c>
      <c r="H184">
        <v>31</v>
      </c>
      <c r="I184" s="14">
        <f t="shared" si="4"/>
        <v>10.157114001987885</v>
      </c>
      <c r="J184" s="14">
        <f t="shared" si="5"/>
        <v>-0.25711400198788503</v>
      </c>
    </row>
    <row r="185" spans="1:10" x14ac:dyDescent="0.25">
      <c r="A185">
        <v>176</v>
      </c>
      <c r="B185">
        <v>13.1</v>
      </c>
      <c r="C185">
        <v>151</v>
      </c>
      <c r="D185">
        <v>92.6</v>
      </c>
      <c r="E185">
        <v>83.2</v>
      </c>
      <c r="F185">
        <v>96.4</v>
      </c>
      <c r="G185">
        <v>60</v>
      </c>
      <c r="H185">
        <v>31.5</v>
      </c>
      <c r="I185" s="14">
        <f t="shared" si="4"/>
        <v>14.911297179321458</v>
      </c>
      <c r="J185" s="14">
        <f t="shared" si="5"/>
        <v>-1.8112971793214587</v>
      </c>
    </row>
    <row r="186" spans="1:10" x14ac:dyDescent="0.25">
      <c r="A186">
        <v>177</v>
      </c>
      <c r="B186">
        <v>29.9</v>
      </c>
      <c r="C186">
        <v>241.25</v>
      </c>
      <c r="D186">
        <v>119.2</v>
      </c>
      <c r="E186">
        <v>110.3</v>
      </c>
      <c r="F186">
        <v>113.9</v>
      </c>
      <c r="G186">
        <v>69.8</v>
      </c>
      <c r="H186">
        <v>34.4</v>
      </c>
      <c r="I186" s="14">
        <f t="shared" si="4"/>
        <v>27.751555963153066</v>
      </c>
      <c r="J186" s="14">
        <f t="shared" si="5"/>
        <v>2.1484440368469322</v>
      </c>
    </row>
    <row r="187" spans="1:10" x14ac:dyDescent="0.25">
      <c r="A187">
        <v>178</v>
      </c>
      <c r="B187">
        <v>22.5</v>
      </c>
      <c r="C187">
        <v>187.25</v>
      </c>
      <c r="D187">
        <v>102.7</v>
      </c>
      <c r="E187">
        <v>92.7</v>
      </c>
      <c r="F187">
        <v>101.9</v>
      </c>
      <c r="G187">
        <v>64.7</v>
      </c>
      <c r="H187">
        <v>34.799999999999997</v>
      </c>
      <c r="I187" s="14">
        <f t="shared" si="4"/>
        <v>19.325694438479712</v>
      </c>
      <c r="J187" s="14">
        <f t="shared" si="5"/>
        <v>3.1743055615202884</v>
      </c>
    </row>
    <row r="188" spans="1:10" x14ac:dyDescent="0.25">
      <c r="A188">
        <v>179</v>
      </c>
      <c r="B188">
        <v>16.899999999999999</v>
      </c>
      <c r="C188">
        <v>234.75</v>
      </c>
      <c r="D188">
        <v>109.5</v>
      </c>
      <c r="E188">
        <v>104.5</v>
      </c>
      <c r="F188">
        <v>109.9</v>
      </c>
      <c r="G188">
        <v>69.5</v>
      </c>
      <c r="H188">
        <v>39.1</v>
      </c>
      <c r="I188" s="14">
        <f t="shared" si="4"/>
        <v>24.37993180544299</v>
      </c>
      <c r="J188" s="14">
        <f t="shared" si="5"/>
        <v>-7.4799318054429911</v>
      </c>
    </row>
    <row r="189" spans="1:10" x14ac:dyDescent="0.25">
      <c r="A189">
        <v>180</v>
      </c>
      <c r="B189">
        <v>26.6</v>
      </c>
      <c r="C189">
        <v>219.25</v>
      </c>
      <c r="D189">
        <v>108.5</v>
      </c>
      <c r="E189">
        <v>104.6</v>
      </c>
      <c r="F189">
        <v>109.8</v>
      </c>
      <c r="G189">
        <v>68.099999999999994</v>
      </c>
      <c r="H189">
        <v>35.6</v>
      </c>
      <c r="I189" s="14">
        <f t="shared" si="4"/>
        <v>26.195869395441115</v>
      </c>
      <c r="J189" s="14">
        <f t="shared" si="5"/>
        <v>0.40413060455888683</v>
      </c>
    </row>
    <row r="190" spans="1:10" x14ac:dyDescent="0.25">
      <c r="A190">
        <v>181</v>
      </c>
      <c r="B190">
        <v>0</v>
      </c>
      <c r="C190">
        <v>118.5</v>
      </c>
      <c r="D190">
        <v>79.3</v>
      </c>
      <c r="E190">
        <v>69.400000000000006</v>
      </c>
      <c r="F190">
        <v>85</v>
      </c>
      <c r="G190">
        <v>47.2</v>
      </c>
      <c r="H190">
        <v>27.7</v>
      </c>
      <c r="I190" s="14">
        <f t="shared" si="4"/>
        <v>4.2302621011656916</v>
      </c>
      <c r="J190" s="14">
        <f t="shared" si="5"/>
        <v>-4.2302621011656916</v>
      </c>
    </row>
    <row r="191" spans="1:10" x14ac:dyDescent="0.25">
      <c r="A191">
        <v>182</v>
      </c>
      <c r="B191">
        <v>11.5</v>
      </c>
      <c r="C191">
        <v>145.75</v>
      </c>
      <c r="D191">
        <v>95.5</v>
      </c>
      <c r="E191">
        <v>83.6</v>
      </c>
      <c r="F191">
        <v>91.6</v>
      </c>
      <c r="G191">
        <v>54.1</v>
      </c>
      <c r="H191">
        <v>31.4</v>
      </c>
      <c r="I191" s="14">
        <f t="shared" si="4"/>
        <v>15.122352797282289</v>
      </c>
      <c r="J191" s="14">
        <f t="shared" si="5"/>
        <v>-3.6223527972822893</v>
      </c>
    </row>
    <row r="192" spans="1:10" x14ac:dyDescent="0.25">
      <c r="A192">
        <v>183</v>
      </c>
      <c r="B192">
        <v>12.1</v>
      </c>
      <c r="C192">
        <v>159.25</v>
      </c>
      <c r="D192">
        <v>92.3</v>
      </c>
      <c r="E192">
        <v>86.8</v>
      </c>
      <c r="F192">
        <v>96.1</v>
      </c>
      <c r="G192">
        <v>58</v>
      </c>
      <c r="H192">
        <v>30</v>
      </c>
      <c r="I192" s="14">
        <f t="shared" si="4"/>
        <v>16.55510145596562</v>
      </c>
      <c r="J192" s="14">
        <f t="shared" si="5"/>
        <v>-4.4551014559656199</v>
      </c>
    </row>
    <row r="193" spans="1:10" x14ac:dyDescent="0.25">
      <c r="A193">
        <v>184</v>
      </c>
      <c r="B193">
        <v>17.5</v>
      </c>
      <c r="C193">
        <v>170.5</v>
      </c>
      <c r="D193">
        <v>98.9</v>
      </c>
      <c r="E193">
        <v>90.4</v>
      </c>
      <c r="F193">
        <v>95.5</v>
      </c>
      <c r="G193">
        <v>55.4</v>
      </c>
      <c r="H193">
        <v>30.5</v>
      </c>
      <c r="I193" s="14">
        <f t="shared" si="4"/>
        <v>17.641298660334328</v>
      </c>
      <c r="J193" s="14">
        <f t="shared" si="5"/>
        <v>-0.14129866033432847</v>
      </c>
    </row>
    <row r="194" spans="1:10" x14ac:dyDescent="0.25">
      <c r="A194">
        <v>185</v>
      </c>
      <c r="B194">
        <v>8.6</v>
      </c>
      <c r="C194">
        <v>167.5</v>
      </c>
      <c r="D194">
        <v>89.5</v>
      </c>
      <c r="E194">
        <v>83.7</v>
      </c>
      <c r="F194">
        <v>98.1</v>
      </c>
      <c r="G194">
        <v>57.3</v>
      </c>
      <c r="H194">
        <v>32.9</v>
      </c>
      <c r="I194" s="14">
        <f t="shared" si="4"/>
        <v>12.365095348326976</v>
      </c>
      <c r="J194" s="14">
        <f t="shared" si="5"/>
        <v>-3.7650953483269767</v>
      </c>
    </row>
    <row r="195" spans="1:10" x14ac:dyDescent="0.25">
      <c r="A195">
        <v>186</v>
      </c>
      <c r="B195">
        <v>23.6</v>
      </c>
      <c r="C195">
        <v>232.75</v>
      </c>
      <c r="D195">
        <v>117.5</v>
      </c>
      <c r="E195">
        <v>109.3</v>
      </c>
      <c r="F195">
        <v>108.8</v>
      </c>
      <c r="G195">
        <v>67.7</v>
      </c>
      <c r="H195">
        <v>37.200000000000003</v>
      </c>
      <c r="I195" s="14">
        <f t="shared" si="4"/>
        <v>28.614404399545968</v>
      </c>
      <c r="J195" s="14">
        <f t="shared" si="5"/>
        <v>-5.0144043995459668</v>
      </c>
    </row>
    <row r="196" spans="1:10" x14ac:dyDescent="0.25">
      <c r="A196">
        <v>187</v>
      </c>
      <c r="B196">
        <v>20.399999999999999</v>
      </c>
      <c r="C196">
        <v>210.5</v>
      </c>
      <c r="D196">
        <v>107.4</v>
      </c>
      <c r="E196">
        <v>98.9</v>
      </c>
      <c r="F196">
        <v>104.1</v>
      </c>
      <c r="G196">
        <v>63.5</v>
      </c>
      <c r="H196">
        <v>36.4</v>
      </c>
      <c r="I196" s="14">
        <f t="shared" si="4"/>
        <v>21.446015971696475</v>
      </c>
      <c r="J196" s="14">
        <f t="shared" si="5"/>
        <v>-1.0460159716964768</v>
      </c>
    </row>
    <row r="197" spans="1:10" x14ac:dyDescent="0.25">
      <c r="A197">
        <v>188</v>
      </c>
      <c r="B197">
        <v>20.5</v>
      </c>
      <c r="C197">
        <v>202.25</v>
      </c>
      <c r="D197">
        <v>109.2</v>
      </c>
      <c r="E197">
        <v>98</v>
      </c>
      <c r="F197">
        <v>101.8</v>
      </c>
      <c r="G197">
        <v>62.8</v>
      </c>
      <c r="H197">
        <v>36.6</v>
      </c>
      <c r="I197" s="14">
        <f t="shared" si="4"/>
        <v>21.866510750610033</v>
      </c>
      <c r="J197" s="14">
        <f t="shared" si="5"/>
        <v>-1.3665107506100327</v>
      </c>
    </row>
    <row r="198" spans="1:10" x14ac:dyDescent="0.25">
      <c r="A198">
        <v>189</v>
      </c>
      <c r="B198">
        <v>24.4</v>
      </c>
      <c r="C198">
        <v>185</v>
      </c>
      <c r="D198">
        <v>103.4</v>
      </c>
      <c r="E198">
        <v>101.2</v>
      </c>
      <c r="F198">
        <v>103.1</v>
      </c>
      <c r="G198">
        <v>61.5</v>
      </c>
      <c r="H198">
        <v>33.4</v>
      </c>
      <c r="I198" s="14">
        <f t="shared" si="4"/>
        <v>27.315172940208573</v>
      </c>
      <c r="J198" s="14">
        <f t="shared" si="5"/>
        <v>-2.9151729402085742</v>
      </c>
    </row>
    <row r="199" spans="1:10" x14ac:dyDescent="0.25">
      <c r="A199">
        <v>190</v>
      </c>
      <c r="B199">
        <v>11.4</v>
      </c>
      <c r="C199">
        <v>153</v>
      </c>
      <c r="D199">
        <v>91.4</v>
      </c>
      <c r="E199">
        <v>80.599999999999994</v>
      </c>
      <c r="F199">
        <v>92.3</v>
      </c>
      <c r="G199">
        <v>54.3</v>
      </c>
      <c r="H199">
        <v>29.6</v>
      </c>
      <c r="I199" s="14">
        <f t="shared" si="4"/>
        <v>10.722315354472054</v>
      </c>
      <c r="J199" s="14">
        <f t="shared" si="5"/>
        <v>0.67768464552794683</v>
      </c>
    </row>
    <row r="200" spans="1:10" x14ac:dyDescent="0.25">
      <c r="A200">
        <v>191</v>
      </c>
      <c r="B200">
        <v>38.1</v>
      </c>
      <c r="C200">
        <v>244.25</v>
      </c>
      <c r="D200">
        <v>115.2</v>
      </c>
      <c r="E200">
        <v>113.7</v>
      </c>
      <c r="F200">
        <v>112.4</v>
      </c>
      <c r="G200">
        <v>68.5</v>
      </c>
      <c r="H200">
        <v>37.1</v>
      </c>
      <c r="I200" s="14">
        <f t="shared" si="4"/>
        <v>31.189172256263383</v>
      </c>
      <c r="J200" s="14">
        <f t="shared" si="5"/>
        <v>6.9108277437366183</v>
      </c>
    </row>
    <row r="201" spans="1:10" x14ac:dyDescent="0.25">
      <c r="A201">
        <v>192</v>
      </c>
      <c r="B201">
        <v>15.9</v>
      </c>
      <c r="C201">
        <v>193.5</v>
      </c>
      <c r="D201">
        <v>104.9</v>
      </c>
      <c r="E201">
        <v>94.1</v>
      </c>
      <c r="F201">
        <v>102.7</v>
      </c>
      <c r="G201">
        <v>60.6</v>
      </c>
      <c r="H201">
        <v>34</v>
      </c>
      <c r="I201" s="14">
        <f t="shared" si="4"/>
        <v>18.54706677523389</v>
      </c>
      <c r="J201" s="14">
        <f t="shared" si="5"/>
        <v>-2.6470667752338901</v>
      </c>
    </row>
    <row r="202" spans="1:10" x14ac:dyDescent="0.25">
      <c r="A202">
        <v>193</v>
      </c>
      <c r="B202">
        <v>24.7</v>
      </c>
      <c r="C202">
        <v>224.75</v>
      </c>
      <c r="D202">
        <v>106.7</v>
      </c>
      <c r="E202">
        <v>105.7</v>
      </c>
      <c r="F202">
        <v>111.8</v>
      </c>
      <c r="G202">
        <v>65.3</v>
      </c>
      <c r="H202">
        <v>33.700000000000003</v>
      </c>
      <c r="I202" s="14">
        <f t="shared" si="4"/>
        <v>25.41251647004772</v>
      </c>
      <c r="J202" s="14">
        <f t="shared" si="5"/>
        <v>-0.71251647004772067</v>
      </c>
    </row>
    <row r="203" spans="1:10" x14ac:dyDescent="0.25">
      <c r="A203">
        <v>194</v>
      </c>
      <c r="B203">
        <v>22.8</v>
      </c>
      <c r="C203">
        <v>162.75</v>
      </c>
      <c r="D203">
        <v>92.2</v>
      </c>
      <c r="E203">
        <v>85.6</v>
      </c>
      <c r="F203">
        <v>96.5</v>
      </c>
      <c r="G203">
        <v>60.2</v>
      </c>
      <c r="H203">
        <v>31.7</v>
      </c>
      <c r="I203" s="14">
        <f t="shared" ref="I203:I260" si="6">$Z$6+$Y$6*C203+$X$6*D203+$W$6*E203+$V$6*F203+$U$6*G203+$T$6*H203</f>
        <v>15.494340445862829</v>
      </c>
      <c r="J203" s="14">
        <f t="shared" ref="J203:J260" si="7">(B203-I203)</f>
        <v>7.3056595541371721</v>
      </c>
    </row>
    <row r="204" spans="1:10" x14ac:dyDescent="0.25">
      <c r="A204">
        <v>195</v>
      </c>
      <c r="B204">
        <v>25.5</v>
      </c>
      <c r="C204">
        <v>180</v>
      </c>
      <c r="D204">
        <v>101.6</v>
      </c>
      <c r="E204">
        <v>96.6</v>
      </c>
      <c r="F204">
        <v>100.6</v>
      </c>
      <c r="G204">
        <v>61.1</v>
      </c>
      <c r="H204">
        <v>32.9</v>
      </c>
      <c r="I204" s="14">
        <f t="shared" si="6"/>
        <v>23.540606492078865</v>
      </c>
      <c r="J204" s="14">
        <f t="shared" si="7"/>
        <v>1.9593935079211349</v>
      </c>
    </row>
    <row r="205" spans="1:10" x14ac:dyDescent="0.25">
      <c r="A205">
        <v>196</v>
      </c>
      <c r="B205">
        <v>22</v>
      </c>
      <c r="C205">
        <v>156.25</v>
      </c>
      <c r="D205">
        <v>97.8</v>
      </c>
      <c r="E205">
        <v>86</v>
      </c>
      <c r="F205">
        <v>96.2</v>
      </c>
      <c r="G205">
        <v>57.7</v>
      </c>
      <c r="H205">
        <v>31.2</v>
      </c>
      <c r="I205" s="14">
        <f t="shared" si="6"/>
        <v>16.135945814909281</v>
      </c>
      <c r="J205" s="14">
        <f t="shared" si="7"/>
        <v>5.8640541850907191</v>
      </c>
    </row>
    <row r="206" spans="1:10" x14ac:dyDescent="0.25">
      <c r="A206">
        <v>197</v>
      </c>
      <c r="B206">
        <v>17.7</v>
      </c>
      <c r="C206">
        <v>168</v>
      </c>
      <c r="D206">
        <v>92</v>
      </c>
      <c r="E206">
        <v>89.7</v>
      </c>
      <c r="F206">
        <v>101</v>
      </c>
      <c r="G206">
        <v>62.3</v>
      </c>
      <c r="H206">
        <v>30.8</v>
      </c>
      <c r="I206" s="14">
        <f t="shared" si="6"/>
        <v>18.784375250263018</v>
      </c>
      <c r="J206" s="14">
        <f t="shared" si="7"/>
        <v>-1.0843752502630188</v>
      </c>
    </row>
    <row r="207" spans="1:10" x14ac:dyDescent="0.25">
      <c r="A207">
        <v>198</v>
      </c>
      <c r="B207">
        <v>6.6</v>
      </c>
      <c r="C207">
        <v>167.25</v>
      </c>
      <c r="D207">
        <v>94</v>
      </c>
      <c r="E207">
        <v>78</v>
      </c>
      <c r="F207">
        <v>99</v>
      </c>
      <c r="G207">
        <v>57.5</v>
      </c>
      <c r="H207">
        <v>30.6</v>
      </c>
      <c r="I207" s="14">
        <f t="shared" si="6"/>
        <v>5.9831417382412599</v>
      </c>
      <c r="J207" s="14">
        <f t="shared" si="7"/>
        <v>0.6168582617587397</v>
      </c>
    </row>
    <row r="208" spans="1:10" x14ac:dyDescent="0.25">
      <c r="A208">
        <v>199</v>
      </c>
      <c r="B208">
        <v>23.6</v>
      </c>
      <c r="C208">
        <v>170.75</v>
      </c>
      <c r="D208">
        <v>103.7</v>
      </c>
      <c r="E208">
        <v>89.7</v>
      </c>
      <c r="F208">
        <v>94.2</v>
      </c>
      <c r="G208">
        <v>58.5</v>
      </c>
      <c r="H208">
        <v>33.799999999999997</v>
      </c>
      <c r="I208" s="14">
        <f t="shared" si="6"/>
        <v>18.005860486766391</v>
      </c>
      <c r="J208" s="14">
        <f t="shared" si="7"/>
        <v>5.5941395132336105</v>
      </c>
    </row>
    <row r="209" spans="1:10" x14ac:dyDescent="0.25">
      <c r="A209">
        <v>200</v>
      </c>
      <c r="B209">
        <v>12.2</v>
      </c>
      <c r="C209">
        <v>178.25</v>
      </c>
      <c r="D209">
        <v>102.7</v>
      </c>
      <c r="E209">
        <v>89.2</v>
      </c>
      <c r="F209">
        <v>99.2</v>
      </c>
      <c r="G209">
        <v>60.2</v>
      </c>
      <c r="H209">
        <v>31.7</v>
      </c>
      <c r="I209" s="14">
        <f t="shared" si="6"/>
        <v>15.94206540720096</v>
      </c>
      <c r="J209" s="14">
        <f t="shared" si="7"/>
        <v>-3.7420654072009611</v>
      </c>
    </row>
    <row r="210" spans="1:10" x14ac:dyDescent="0.25">
      <c r="A210">
        <v>201</v>
      </c>
      <c r="B210">
        <v>22.1</v>
      </c>
      <c r="C210">
        <v>150</v>
      </c>
      <c r="D210">
        <v>91.1</v>
      </c>
      <c r="E210">
        <v>85.7</v>
      </c>
      <c r="F210">
        <v>96.9</v>
      </c>
      <c r="G210">
        <v>55.5</v>
      </c>
      <c r="H210">
        <v>29.4</v>
      </c>
      <c r="I210" s="14">
        <f t="shared" si="6"/>
        <v>16.32679833347779</v>
      </c>
      <c r="J210" s="14">
        <f t="shared" si="7"/>
        <v>5.7732016665222119</v>
      </c>
    </row>
    <row r="211" spans="1:10" x14ac:dyDescent="0.25">
      <c r="A211">
        <v>202</v>
      </c>
      <c r="B211">
        <v>28.7</v>
      </c>
      <c r="C211">
        <v>200.5</v>
      </c>
      <c r="D211">
        <v>107.2</v>
      </c>
      <c r="E211">
        <v>103.1</v>
      </c>
      <c r="F211">
        <v>105.5</v>
      </c>
      <c r="G211">
        <v>68.8</v>
      </c>
      <c r="H211">
        <v>32.1</v>
      </c>
      <c r="I211" s="14">
        <f t="shared" si="6"/>
        <v>27.678244507342185</v>
      </c>
      <c r="J211" s="14">
        <f t="shared" si="7"/>
        <v>1.0217554926578138</v>
      </c>
    </row>
    <row r="212" spans="1:10" x14ac:dyDescent="0.25">
      <c r="A212">
        <v>203</v>
      </c>
      <c r="B212">
        <v>6</v>
      </c>
      <c r="C212">
        <v>184</v>
      </c>
      <c r="D212">
        <v>100.8</v>
      </c>
      <c r="E212">
        <v>89.1</v>
      </c>
      <c r="F212">
        <v>102.6</v>
      </c>
      <c r="G212">
        <v>60.6</v>
      </c>
      <c r="H212">
        <v>32.9</v>
      </c>
      <c r="I212" s="14">
        <f t="shared" si="6"/>
        <v>15.024416156015709</v>
      </c>
      <c r="J212" s="14">
        <f t="shared" si="7"/>
        <v>-9.0244161560157092</v>
      </c>
    </row>
    <row r="213" spans="1:10" x14ac:dyDescent="0.25">
      <c r="A213">
        <v>204</v>
      </c>
      <c r="B213">
        <v>34.799999999999997</v>
      </c>
      <c r="C213">
        <v>223</v>
      </c>
      <c r="D213">
        <v>121.6</v>
      </c>
      <c r="E213">
        <v>113.9</v>
      </c>
      <c r="F213">
        <v>107.1</v>
      </c>
      <c r="G213">
        <v>63.5</v>
      </c>
      <c r="H213">
        <v>34.799999999999997</v>
      </c>
      <c r="I213" s="14">
        <f t="shared" si="6"/>
        <v>33.543331079602488</v>
      </c>
      <c r="J213" s="14">
        <f t="shared" si="7"/>
        <v>1.2566689203975088</v>
      </c>
    </row>
    <row r="214" spans="1:10" x14ac:dyDescent="0.25">
      <c r="A214">
        <v>205</v>
      </c>
      <c r="B214">
        <v>16.600000000000001</v>
      </c>
      <c r="C214">
        <v>208.75</v>
      </c>
      <c r="D214">
        <v>105.6</v>
      </c>
      <c r="E214">
        <v>96.3</v>
      </c>
      <c r="F214">
        <v>102</v>
      </c>
      <c r="G214">
        <v>63.3</v>
      </c>
      <c r="H214">
        <v>37.299999999999997</v>
      </c>
      <c r="I214" s="14">
        <f t="shared" si="6"/>
        <v>19.427845422088907</v>
      </c>
      <c r="J214" s="14">
        <f t="shared" si="7"/>
        <v>-2.827845422088906</v>
      </c>
    </row>
    <row r="215" spans="1:10" x14ac:dyDescent="0.25">
      <c r="A215">
        <v>206</v>
      </c>
      <c r="B215">
        <v>32.9</v>
      </c>
      <c r="C215">
        <v>166</v>
      </c>
      <c r="D215">
        <v>100.6</v>
      </c>
      <c r="E215">
        <v>93.9</v>
      </c>
      <c r="F215">
        <v>100.1</v>
      </c>
      <c r="G215">
        <v>58.9</v>
      </c>
      <c r="H215">
        <v>33.1</v>
      </c>
      <c r="I215" s="14">
        <f t="shared" si="6"/>
        <v>22.756640013211648</v>
      </c>
      <c r="J215" s="14">
        <f t="shared" si="7"/>
        <v>10.143359986788351</v>
      </c>
    </row>
    <row r="216" spans="1:10" x14ac:dyDescent="0.25">
      <c r="A216">
        <v>207</v>
      </c>
      <c r="B216">
        <v>32.799999999999997</v>
      </c>
      <c r="C216">
        <v>195</v>
      </c>
      <c r="D216">
        <v>102.7</v>
      </c>
      <c r="E216">
        <v>101.3</v>
      </c>
      <c r="F216">
        <v>101.7</v>
      </c>
      <c r="G216">
        <v>60.7</v>
      </c>
      <c r="H216">
        <v>36.700000000000003</v>
      </c>
      <c r="I216" s="14">
        <f t="shared" si="6"/>
        <v>26.290097186284221</v>
      </c>
      <c r="J216" s="14">
        <f t="shared" si="7"/>
        <v>6.5099028137157759</v>
      </c>
    </row>
    <row r="217" spans="1:10" x14ac:dyDescent="0.25">
      <c r="A217">
        <v>208</v>
      </c>
      <c r="B217">
        <v>9.6</v>
      </c>
      <c r="C217">
        <v>160.5</v>
      </c>
      <c r="D217">
        <v>99.8</v>
      </c>
      <c r="E217">
        <v>83.9</v>
      </c>
      <c r="F217">
        <v>91.8</v>
      </c>
      <c r="G217">
        <v>53</v>
      </c>
      <c r="H217">
        <v>31.4</v>
      </c>
      <c r="I217" s="14">
        <f t="shared" si="6"/>
        <v>12.543816772599317</v>
      </c>
      <c r="J217" s="14">
        <f t="shared" si="7"/>
        <v>-2.9438167725993178</v>
      </c>
    </row>
    <row r="218" spans="1:10" x14ac:dyDescent="0.25">
      <c r="A218">
        <v>209</v>
      </c>
      <c r="B218">
        <v>10.8</v>
      </c>
      <c r="C218">
        <v>159.75</v>
      </c>
      <c r="D218">
        <v>92.9</v>
      </c>
      <c r="E218">
        <v>84.4</v>
      </c>
      <c r="F218">
        <v>94</v>
      </c>
      <c r="G218">
        <v>56</v>
      </c>
      <c r="H218">
        <v>29</v>
      </c>
      <c r="I218" s="14">
        <f t="shared" si="6"/>
        <v>13.547210336059138</v>
      </c>
      <c r="J218" s="14">
        <f t="shared" si="7"/>
        <v>-2.7472103360591369</v>
      </c>
    </row>
    <row r="219" spans="1:10" x14ac:dyDescent="0.25">
      <c r="A219">
        <v>210</v>
      </c>
      <c r="B219">
        <v>7.1</v>
      </c>
      <c r="C219">
        <v>140.5</v>
      </c>
      <c r="D219">
        <v>91.2</v>
      </c>
      <c r="E219">
        <v>79.400000000000006</v>
      </c>
      <c r="F219">
        <v>89</v>
      </c>
      <c r="G219">
        <v>51.1</v>
      </c>
      <c r="H219">
        <v>30.9</v>
      </c>
      <c r="I219" s="14">
        <f t="shared" si="6"/>
        <v>11.357067044804383</v>
      </c>
      <c r="J219" s="14">
        <f t="shared" si="7"/>
        <v>-4.2570670448043835</v>
      </c>
    </row>
    <row r="220" spans="1:10" x14ac:dyDescent="0.25">
      <c r="A220">
        <v>211</v>
      </c>
      <c r="B220">
        <v>27.2</v>
      </c>
      <c r="C220">
        <v>216.25</v>
      </c>
      <c r="D220">
        <v>115.6</v>
      </c>
      <c r="E220">
        <v>104</v>
      </c>
      <c r="F220">
        <v>109</v>
      </c>
      <c r="G220">
        <v>63.7</v>
      </c>
      <c r="H220">
        <v>36.799999999999997</v>
      </c>
      <c r="I220" s="14">
        <f t="shared" si="6"/>
        <v>25.0976519782606</v>
      </c>
      <c r="J220" s="14">
        <f t="shared" si="7"/>
        <v>2.1023480217393988</v>
      </c>
    </row>
    <row r="221" spans="1:10" x14ac:dyDescent="0.25">
      <c r="A221">
        <v>212</v>
      </c>
      <c r="B221">
        <v>19.5</v>
      </c>
      <c r="C221">
        <v>168.25</v>
      </c>
      <c r="D221">
        <v>98.3</v>
      </c>
      <c r="E221">
        <v>89.7</v>
      </c>
      <c r="F221">
        <v>99.1</v>
      </c>
      <c r="G221">
        <v>56.3</v>
      </c>
      <c r="H221">
        <v>29.5</v>
      </c>
      <c r="I221" s="14">
        <f t="shared" si="6"/>
        <v>17.093063557075894</v>
      </c>
      <c r="J221" s="14">
        <f t="shared" si="7"/>
        <v>2.4069364429241062</v>
      </c>
    </row>
    <row r="222" spans="1:10" x14ac:dyDescent="0.25">
      <c r="A222">
        <v>213</v>
      </c>
      <c r="B222">
        <v>18.7</v>
      </c>
      <c r="C222">
        <v>194.75</v>
      </c>
      <c r="D222">
        <v>103.7</v>
      </c>
      <c r="E222">
        <v>97.6</v>
      </c>
      <c r="F222">
        <v>104.2</v>
      </c>
      <c r="G222">
        <v>60</v>
      </c>
      <c r="H222">
        <v>32.700000000000003</v>
      </c>
      <c r="I222" s="14">
        <f t="shared" si="6"/>
        <v>21.497333323156386</v>
      </c>
      <c r="J222" s="14">
        <f t="shared" si="7"/>
        <v>-2.7973333231563871</v>
      </c>
    </row>
    <row r="223" spans="1:10" x14ac:dyDescent="0.25">
      <c r="A223">
        <v>214</v>
      </c>
      <c r="B223">
        <v>19.5</v>
      </c>
      <c r="C223">
        <v>172.75</v>
      </c>
      <c r="D223">
        <v>98.7</v>
      </c>
      <c r="E223">
        <v>87.6</v>
      </c>
      <c r="F223">
        <v>96.1</v>
      </c>
      <c r="G223">
        <v>57.1</v>
      </c>
      <c r="H223">
        <v>28.6</v>
      </c>
      <c r="I223" s="14">
        <f t="shared" si="6"/>
        <v>14.414834638829454</v>
      </c>
      <c r="J223" s="14">
        <f t="shared" si="7"/>
        <v>5.0851653611705459</v>
      </c>
    </row>
    <row r="224" spans="1:10" x14ac:dyDescent="0.25">
      <c r="A224">
        <v>215</v>
      </c>
      <c r="B224">
        <v>47.5</v>
      </c>
      <c r="C224">
        <v>219</v>
      </c>
      <c r="D224">
        <v>119.8</v>
      </c>
      <c r="E224">
        <v>122.1</v>
      </c>
      <c r="F224">
        <v>112.8</v>
      </c>
      <c r="G224">
        <v>62.5</v>
      </c>
      <c r="H224">
        <v>34.700000000000003</v>
      </c>
      <c r="I224" s="14">
        <f t="shared" si="6"/>
        <v>42.006910129095246</v>
      </c>
      <c r="J224" s="14">
        <f t="shared" si="7"/>
        <v>5.493089870904754</v>
      </c>
    </row>
    <row r="225" spans="1:10" x14ac:dyDescent="0.25">
      <c r="A225">
        <v>216</v>
      </c>
      <c r="B225">
        <v>13.6</v>
      </c>
      <c r="C225">
        <v>149.25</v>
      </c>
      <c r="D225">
        <v>92.8</v>
      </c>
      <c r="E225">
        <v>81.099999999999994</v>
      </c>
      <c r="F225">
        <v>96.3</v>
      </c>
      <c r="G225">
        <v>53.8</v>
      </c>
      <c r="H225">
        <v>31.3</v>
      </c>
      <c r="I225" s="14">
        <f t="shared" si="6"/>
        <v>11.700886454614281</v>
      </c>
      <c r="J225" s="14">
        <f t="shared" si="7"/>
        <v>1.8991135453857186</v>
      </c>
    </row>
    <row r="226" spans="1:10" x14ac:dyDescent="0.25">
      <c r="A226">
        <v>217</v>
      </c>
      <c r="B226">
        <v>7.5</v>
      </c>
      <c r="C226">
        <v>154.5</v>
      </c>
      <c r="D226">
        <v>93.3</v>
      </c>
      <c r="E226">
        <v>81.5</v>
      </c>
      <c r="F226">
        <v>94.4</v>
      </c>
      <c r="G226">
        <v>54.7</v>
      </c>
      <c r="H226">
        <v>27.5</v>
      </c>
      <c r="I226" s="14">
        <f t="shared" si="6"/>
        <v>10.879730633633713</v>
      </c>
      <c r="J226" s="14">
        <f t="shared" si="7"/>
        <v>-3.379730633633713</v>
      </c>
    </row>
    <row r="227" spans="1:10" x14ac:dyDescent="0.25">
      <c r="A227">
        <v>218</v>
      </c>
      <c r="B227">
        <v>24.5</v>
      </c>
      <c r="C227">
        <v>199.25</v>
      </c>
      <c r="D227">
        <v>106.8</v>
      </c>
      <c r="E227">
        <v>100</v>
      </c>
      <c r="F227">
        <v>105</v>
      </c>
      <c r="G227">
        <v>63.9</v>
      </c>
      <c r="H227">
        <v>35.700000000000003</v>
      </c>
      <c r="I227" s="14">
        <f t="shared" si="6"/>
        <v>24.35984064634906</v>
      </c>
      <c r="J227" s="14">
        <f t="shared" si="7"/>
        <v>0.14015935365094023</v>
      </c>
    </row>
    <row r="228" spans="1:10" x14ac:dyDescent="0.25">
      <c r="A228">
        <v>219</v>
      </c>
      <c r="B228">
        <v>15</v>
      </c>
      <c r="C228">
        <v>154.5</v>
      </c>
      <c r="D228">
        <v>93.9</v>
      </c>
      <c r="E228">
        <v>88.7</v>
      </c>
      <c r="F228">
        <v>94.5</v>
      </c>
      <c r="G228">
        <v>53.7</v>
      </c>
      <c r="H228">
        <v>28.5</v>
      </c>
      <c r="I228" s="14">
        <f t="shared" si="6"/>
        <v>18.141253949537287</v>
      </c>
      <c r="J228" s="14">
        <f t="shared" si="7"/>
        <v>-3.1412539495372869</v>
      </c>
    </row>
    <row r="229" spans="1:10" x14ac:dyDescent="0.25">
      <c r="A229">
        <v>220</v>
      </c>
      <c r="B229">
        <v>12.4</v>
      </c>
      <c r="C229">
        <v>153.25</v>
      </c>
      <c r="D229">
        <v>99</v>
      </c>
      <c r="E229">
        <v>91.8</v>
      </c>
      <c r="F229">
        <v>96.2</v>
      </c>
      <c r="G229">
        <v>57.7</v>
      </c>
      <c r="H229">
        <v>31.4</v>
      </c>
      <c r="I229" s="14">
        <f t="shared" si="6"/>
        <v>22.524470160365041</v>
      </c>
      <c r="J229" s="14">
        <f t="shared" si="7"/>
        <v>-10.124470160365041</v>
      </c>
    </row>
    <row r="230" spans="1:10" x14ac:dyDescent="0.25">
      <c r="A230">
        <v>221</v>
      </c>
      <c r="B230">
        <v>26</v>
      </c>
      <c r="C230">
        <v>230</v>
      </c>
      <c r="D230">
        <v>119.9</v>
      </c>
      <c r="E230">
        <v>110.4</v>
      </c>
      <c r="F230">
        <v>105.5</v>
      </c>
      <c r="G230">
        <v>64.2</v>
      </c>
      <c r="H230">
        <v>38.4</v>
      </c>
      <c r="I230" s="14">
        <f t="shared" si="6"/>
        <v>29.779345005277968</v>
      </c>
      <c r="J230" s="14">
        <f t="shared" si="7"/>
        <v>-3.7793450052779676</v>
      </c>
    </row>
    <row r="231" spans="1:10" x14ac:dyDescent="0.25">
      <c r="A231">
        <v>222</v>
      </c>
      <c r="B231">
        <v>11.5</v>
      </c>
      <c r="C231">
        <v>161.75</v>
      </c>
      <c r="D231">
        <v>94.2</v>
      </c>
      <c r="E231">
        <v>87.6</v>
      </c>
      <c r="F231">
        <v>95.6</v>
      </c>
      <c r="G231">
        <v>59.7</v>
      </c>
      <c r="H231">
        <v>27.9</v>
      </c>
      <c r="I231" s="14">
        <f t="shared" si="6"/>
        <v>16.905246188846689</v>
      </c>
      <c r="J231" s="14">
        <f t="shared" si="7"/>
        <v>-5.4052461888466894</v>
      </c>
    </row>
    <row r="232" spans="1:10" x14ac:dyDescent="0.25">
      <c r="A232">
        <v>223</v>
      </c>
      <c r="B232">
        <v>5.2</v>
      </c>
      <c r="C232">
        <v>142.25</v>
      </c>
      <c r="D232">
        <v>92.7</v>
      </c>
      <c r="E232">
        <v>82.8</v>
      </c>
      <c r="F232">
        <v>91.9</v>
      </c>
      <c r="G232">
        <v>54.4</v>
      </c>
      <c r="H232">
        <v>29.4</v>
      </c>
      <c r="I232" s="14">
        <f t="shared" si="6"/>
        <v>14.705131413203141</v>
      </c>
      <c r="J232" s="14">
        <f t="shared" si="7"/>
        <v>-9.5051314132031415</v>
      </c>
    </row>
    <row r="233" spans="1:10" x14ac:dyDescent="0.25">
      <c r="A233">
        <v>224</v>
      </c>
      <c r="B233">
        <v>10.9</v>
      </c>
      <c r="C233">
        <v>179.75</v>
      </c>
      <c r="D233">
        <v>106.9</v>
      </c>
      <c r="E233">
        <v>95.3</v>
      </c>
      <c r="F233">
        <v>98.2</v>
      </c>
      <c r="G233">
        <v>57.4</v>
      </c>
      <c r="H233">
        <v>34.1</v>
      </c>
      <c r="I233" s="14">
        <f t="shared" si="6"/>
        <v>21.613516475532265</v>
      </c>
      <c r="J233" s="14">
        <f t="shared" si="7"/>
        <v>-10.713516475532264</v>
      </c>
    </row>
    <row r="234" spans="1:10" x14ac:dyDescent="0.25">
      <c r="A234">
        <v>225</v>
      </c>
      <c r="B234">
        <v>12.5</v>
      </c>
      <c r="C234">
        <v>126.5</v>
      </c>
      <c r="D234">
        <v>88.8</v>
      </c>
      <c r="E234">
        <v>78.2</v>
      </c>
      <c r="F234">
        <v>87.5</v>
      </c>
      <c r="G234">
        <v>50.8</v>
      </c>
      <c r="H234">
        <v>25.3</v>
      </c>
      <c r="I234" s="14">
        <f t="shared" si="6"/>
        <v>11.628771303809945</v>
      </c>
      <c r="J234" s="14">
        <f t="shared" si="7"/>
        <v>0.87122869619005527</v>
      </c>
    </row>
    <row r="235" spans="1:10" x14ac:dyDescent="0.25">
      <c r="A235">
        <v>226</v>
      </c>
      <c r="B235">
        <v>14.8</v>
      </c>
      <c r="C235">
        <v>169.5</v>
      </c>
      <c r="D235">
        <v>101.7</v>
      </c>
      <c r="E235">
        <v>91.1</v>
      </c>
      <c r="F235">
        <v>97.1</v>
      </c>
      <c r="G235">
        <v>56.6</v>
      </c>
      <c r="H235">
        <v>33.4</v>
      </c>
      <c r="I235" s="14">
        <f t="shared" si="6"/>
        <v>19.047117920679888</v>
      </c>
      <c r="J235" s="14">
        <f t="shared" si="7"/>
        <v>-4.2471179206798872</v>
      </c>
    </row>
    <row r="236" spans="1:10" x14ac:dyDescent="0.25">
      <c r="A236">
        <v>227</v>
      </c>
      <c r="B236">
        <v>25.2</v>
      </c>
      <c r="C236">
        <v>198.5</v>
      </c>
      <c r="D236">
        <v>105.3</v>
      </c>
      <c r="E236">
        <v>96.7</v>
      </c>
      <c r="F236">
        <v>106.6</v>
      </c>
      <c r="G236">
        <v>64</v>
      </c>
      <c r="H236">
        <v>33.200000000000003</v>
      </c>
      <c r="I236" s="14">
        <f t="shared" si="6"/>
        <v>20.661847143876223</v>
      </c>
      <c r="J236" s="14">
        <f t="shared" si="7"/>
        <v>4.5381528561237765</v>
      </c>
    </row>
    <row r="237" spans="1:10" x14ac:dyDescent="0.25">
      <c r="A237">
        <v>228</v>
      </c>
      <c r="B237">
        <v>14.9</v>
      </c>
      <c r="C237">
        <v>174.5</v>
      </c>
      <c r="D237">
        <v>104</v>
      </c>
      <c r="E237">
        <v>89.4</v>
      </c>
      <c r="F237">
        <v>98.4</v>
      </c>
      <c r="G237">
        <v>58.4</v>
      </c>
      <c r="H237">
        <v>34.6</v>
      </c>
      <c r="I237" s="14">
        <f t="shared" si="6"/>
        <v>16.887723162823804</v>
      </c>
      <c r="J237" s="14">
        <f t="shared" si="7"/>
        <v>-1.9877231628238032</v>
      </c>
    </row>
    <row r="238" spans="1:10" x14ac:dyDescent="0.25">
      <c r="A238">
        <v>229</v>
      </c>
      <c r="B238">
        <v>17</v>
      </c>
      <c r="C238">
        <v>167.75</v>
      </c>
      <c r="D238">
        <v>98.6</v>
      </c>
      <c r="E238">
        <v>93</v>
      </c>
      <c r="F238">
        <v>97</v>
      </c>
      <c r="G238">
        <v>55.4</v>
      </c>
      <c r="H238">
        <v>32.4</v>
      </c>
      <c r="I238" s="14">
        <f t="shared" si="6"/>
        <v>20.984576095914893</v>
      </c>
      <c r="J238" s="14">
        <f t="shared" si="7"/>
        <v>-3.9845760959148926</v>
      </c>
    </row>
    <row r="239" spans="1:10" x14ac:dyDescent="0.25">
      <c r="A239">
        <v>230</v>
      </c>
      <c r="B239">
        <v>10.6</v>
      </c>
      <c r="C239">
        <v>147.75</v>
      </c>
      <c r="D239">
        <v>99.6</v>
      </c>
      <c r="E239">
        <v>86.4</v>
      </c>
      <c r="F239">
        <v>90.1</v>
      </c>
      <c r="G239">
        <v>53</v>
      </c>
      <c r="H239">
        <v>31.7</v>
      </c>
      <c r="I239" s="14">
        <f t="shared" si="6"/>
        <v>17.386506136846538</v>
      </c>
      <c r="J239" s="14">
        <f t="shared" si="7"/>
        <v>-6.7865061368465387</v>
      </c>
    </row>
    <row r="240" spans="1:10" x14ac:dyDescent="0.25">
      <c r="A240">
        <v>231</v>
      </c>
      <c r="B240">
        <v>16.100000000000001</v>
      </c>
      <c r="C240">
        <v>182.25</v>
      </c>
      <c r="D240">
        <v>103.4</v>
      </c>
      <c r="E240">
        <v>96.7</v>
      </c>
      <c r="F240">
        <v>100.7</v>
      </c>
      <c r="G240">
        <v>59.3</v>
      </c>
      <c r="H240">
        <v>31.8</v>
      </c>
      <c r="I240" s="14">
        <f t="shared" si="6"/>
        <v>22.607420693410567</v>
      </c>
      <c r="J240" s="14">
        <f t="shared" si="7"/>
        <v>-6.5074206934105661</v>
      </c>
    </row>
    <row r="241" spans="1:10" x14ac:dyDescent="0.25">
      <c r="A241">
        <v>232</v>
      </c>
      <c r="B241">
        <v>15.4</v>
      </c>
      <c r="C241">
        <v>175.5</v>
      </c>
      <c r="D241">
        <v>100.2</v>
      </c>
      <c r="E241">
        <v>88.1</v>
      </c>
      <c r="F241">
        <v>97.8</v>
      </c>
      <c r="G241">
        <v>57.1</v>
      </c>
      <c r="H241">
        <v>30.9</v>
      </c>
      <c r="I241" s="14">
        <f t="shared" si="6"/>
        <v>14.683401045773307</v>
      </c>
      <c r="J241" s="14">
        <f t="shared" si="7"/>
        <v>0.71659895422669351</v>
      </c>
    </row>
    <row r="242" spans="1:10" x14ac:dyDescent="0.25">
      <c r="A242">
        <v>233</v>
      </c>
      <c r="B242">
        <v>26.7</v>
      </c>
      <c r="C242">
        <v>161.75</v>
      </c>
      <c r="D242">
        <v>94.9</v>
      </c>
      <c r="E242">
        <v>94.9</v>
      </c>
      <c r="F242">
        <v>100.2</v>
      </c>
      <c r="G242">
        <v>56.8</v>
      </c>
      <c r="H242">
        <v>27.8</v>
      </c>
      <c r="I242" s="14">
        <f t="shared" si="6"/>
        <v>23.35051675604749</v>
      </c>
      <c r="J242" s="14">
        <f t="shared" si="7"/>
        <v>3.3494832439525091</v>
      </c>
    </row>
    <row r="243" spans="1:10" x14ac:dyDescent="0.25">
      <c r="A243">
        <v>234</v>
      </c>
      <c r="B243">
        <v>25.8</v>
      </c>
      <c r="C243">
        <v>157.75</v>
      </c>
      <c r="D243">
        <v>97.2</v>
      </c>
      <c r="E243">
        <v>93.3</v>
      </c>
      <c r="F243">
        <v>94</v>
      </c>
      <c r="G243">
        <v>54.3</v>
      </c>
      <c r="H243">
        <v>31.3</v>
      </c>
      <c r="I243" s="14">
        <f t="shared" si="6"/>
        <v>22.794740075988646</v>
      </c>
      <c r="J243" s="14">
        <f t="shared" si="7"/>
        <v>3.0052599240113551</v>
      </c>
    </row>
    <row r="244" spans="1:10" x14ac:dyDescent="0.25">
      <c r="A244">
        <v>235</v>
      </c>
      <c r="B244">
        <v>18.600000000000001</v>
      </c>
      <c r="C244">
        <v>168.75</v>
      </c>
      <c r="D244">
        <v>104.7</v>
      </c>
      <c r="E244">
        <v>95.6</v>
      </c>
      <c r="F244">
        <v>93.7</v>
      </c>
      <c r="G244">
        <v>54.4</v>
      </c>
      <c r="H244">
        <v>30.3</v>
      </c>
      <c r="I244" s="14">
        <f t="shared" si="6"/>
        <v>22.853776939951558</v>
      </c>
      <c r="J244" s="14">
        <f t="shared" si="7"/>
        <v>-4.2537769399515568</v>
      </c>
    </row>
    <row r="245" spans="1:10" x14ac:dyDescent="0.25">
      <c r="A245">
        <v>236</v>
      </c>
      <c r="B245">
        <v>24.8</v>
      </c>
      <c r="C245">
        <v>191.5</v>
      </c>
      <c r="D245">
        <v>104</v>
      </c>
      <c r="E245">
        <v>98.2</v>
      </c>
      <c r="F245">
        <v>101.1</v>
      </c>
      <c r="G245">
        <v>59.3</v>
      </c>
      <c r="H245">
        <v>32.6</v>
      </c>
      <c r="I245" s="14">
        <f t="shared" si="6"/>
        <v>22.685533018093309</v>
      </c>
      <c r="J245" s="14">
        <f t="shared" si="7"/>
        <v>2.1144669819066912</v>
      </c>
    </row>
    <row r="246" spans="1:10" x14ac:dyDescent="0.25">
      <c r="A246">
        <v>237</v>
      </c>
      <c r="B246">
        <v>27.3</v>
      </c>
      <c r="C246">
        <v>219.15</v>
      </c>
      <c r="D246">
        <v>117.6</v>
      </c>
      <c r="E246">
        <v>113.8</v>
      </c>
      <c r="F246">
        <v>111.8</v>
      </c>
      <c r="G246">
        <v>63.4</v>
      </c>
      <c r="H246">
        <v>35.1</v>
      </c>
      <c r="I246" s="14">
        <f t="shared" si="6"/>
        <v>33.955312112278683</v>
      </c>
      <c r="J246" s="14">
        <f t="shared" si="7"/>
        <v>-6.6553121122786827</v>
      </c>
    </row>
    <row r="247" spans="1:10" x14ac:dyDescent="0.25">
      <c r="A247">
        <v>238</v>
      </c>
      <c r="B247">
        <v>12.4</v>
      </c>
      <c r="C247">
        <v>155.25</v>
      </c>
      <c r="D247">
        <v>95.8</v>
      </c>
      <c r="E247">
        <v>82.8</v>
      </c>
      <c r="F247">
        <v>94.5</v>
      </c>
      <c r="G247">
        <v>61.2</v>
      </c>
      <c r="H247">
        <v>29.8</v>
      </c>
      <c r="I247" s="14">
        <f t="shared" si="6"/>
        <v>13.753131319101813</v>
      </c>
      <c r="J247" s="14">
        <f t="shared" si="7"/>
        <v>-1.3531313191018128</v>
      </c>
    </row>
    <row r="248" spans="1:10" x14ac:dyDescent="0.25">
      <c r="A248">
        <v>239</v>
      </c>
      <c r="B248">
        <v>29.9</v>
      </c>
      <c r="C248">
        <v>189.75</v>
      </c>
      <c r="D248">
        <v>106.4</v>
      </c>
      <c r="E248">
        <v>100.5</v>
      </c>
      <c r="F248">
        <v>100.5</v>
      </c>
      <c r="G248">
        <v>59.2</v>
      </c>
      <c r="H248">
        <v>35.9</v>
      </c>
      <c r="I248" s="14">
        <f t="shared" si="6"/>
        <v>25.80946714269972</v>
      </c>
      <c r="J248" s="14">
        <f t="shared" si="7"/>
        <v>4.0905328573002784</v>
      </c>
    </row>
    <row r="249" spans="1:10" x14ac:dyDescent="0.25">
      <c r="A249">
        <v>240</v>
      </c>
      <c r="B249">
        <v>17</v>
      </c>
      <c r="C249">
        <v>127.5</v>
      </c>
      <c r="D249">
        <v>93</v>
      </c>
      <c r="E249">
        <v>79.7</v>
      </c>
      <c r="F249">
        <v>87.6</v>
      </c>
      <c r="G249">
        <v>50.7</v>
      </c>
      <c r="H249">
        <v>28.5</v>
      </c>
      <c r="I249" s="14">
        <f t="shared" si="6"/>
        <v>13.336393162945949</v>
      </c>
      <c r="J249" s="14">
        <f t="shared" si="7"/>
        <v>3.6636068370540507</v>
      </c>
    </row>
    <row r="250" spans="1:10" x14ac:dyDescent="0.25">
      <c r="A250">
        <v>241</v>
      </c>
      <c r="B250">
        <v>35</v>
      </c>
      <c r="C250">
        <v>224.5</v>
      </c>
      <c r="D250">
        <v>119.6</v>
      </c>
      <c r="E250">
        <v>118</v>
      </c>
      <c r="F250">
        <v>114.3</v>
      </c>
      <c r="G250">
        <v>61.3</v>
      </c>
      <c r="H250">
        <v>34.9</v>
      </c>
      <c r="I250" s="14">
        <f t="shared" si="6"/>
        <v>36.599444742951178</v>
      </c>
      <c r="J250" s="14">
        <f t="shared" si="7"/>
        <v>-1.599444742951178</v>
      </c>
    </row>
    <row r="251" spans="1:10" x14ac:dyDescent="0.25">
      <c r="A251">
        <v>242</v>
      </c>
      <c r="B251">
        <v>30.4</v>
      </c>
      <c r="C251">
        <v>234.25</v>
      </c>
      <c r="D251">
        <v>119.7</v>
      </c>
      <c r="E251">
        <v>109</v>
      </c>
      <c r="F251">
        <v>109.1</v>
      </c>
      <c r="G251">
        <v>63.7</v>
      </c>
      <c r="H251">
        <v>35.6</v>
      </c>
      <c r="I251" s="14">
        <f t="shared" si="6"/>
        <v>26.809473829324091</v>
      </c>
      <c r="J251" s="14">
        <f t="shared" si="7"/>
        <v>3.5905261706759077</v>
      </c>
    </row>
    <row r="252" spans="1:10" x14ac:dyDescent="0.25">
      <c r="A252">
        <v>243</v>
      </c>
      <c r="B252">
        <v>32.6</v>
      </c>
      <c r="C252">
        <v>227.75</v>
      </c>
      <c r="D252">
        <v>115.8</v>
      </c>
      <c r="E252">
        <v>113.4</v>
      </c>
      <c r="F252">
        <v>109.8</v>
      </c>
      <c r="G252">
        <v>65.599999999999994</v>
      </c>
      <c r="H252">
        <v>35.299999999999997</v>
      </c>
      <c r="I252" s="14">
        <f t="shared" si="6"/>
        <v>32.844839451798883</v>
      </c>
      <c r="J252" s="14">
        <f t="shared" si="7"/>
        <v>-0.24483945179888167</v>
      </c>
    </row>
    <row r="253" spans="1:10" x14ac:dyDescent="0.25">
      <c r="A253">
        <v>244</v>
      </c>
      <c r="B253">
        <v>29</v>
      </c>
      <c r="C253">
        <v>199.5</v>
      </c>
      <c r="D253">
        <v>118.3</v>
      </c>
      <c r="E253">
        <v>106.1</v>
      </c>
      <c r="F253">
        <v>101.6</v>
      </c>
      <c r="G253">
        <v>58.2</v>
      </c>
      <c r="H253">
        <v>32.1</v>
      </c>
      <c r="I253" s="14">
        <f t="shared" si="6"/>
        <v>28.424760448147989</v>
      </c>
      <c r="J253" s="14">
        <f t="shared" si="7"/>
        <v>0.57523955185201103</v>
      </c>
    </row>
    <row r="254" spans="1:10" x14ac:dyDescent="0.25">
      <c r="A254">
        <v>245</v>
      </c>
      <c r="B254">
        <v>15.2</v>
      </c>
      <c r="C254">
        <v>155.5</v>
      </c>
      <c r="D254">
        <v>97.4</v>
      </c>
      <c r="E254">
        <v>84.3</v>
      </c>
      <c r="F254">
        <v>94.4</v>
      </c>
      <c r="G254">
        <v>54.3</v>
      </c>
      <c r="H254">
        <v>29.2</v>
      </c>
      <c r="I254" s="14">
        <f t="shared" si="6"/>
        <v>13.597749648855569</v>
      </c>
      <c r="J254" s="14">
        <f t="shared" si="7"/>
        <v>1.6022503511444306</v>
      </c>
    </row>
    <row r="255" spans="1:10" x14ac:dyDescent="0.25">
      <c r="A255">
        <v>246</v>
      </c>
      <c r="B255">
        <v>30.2</v>
      </c>
      <c r="C255">
        <v>215.5</v>
      </c>
      <c r="D255">
        <v>113.7</v>
      </c>
      <c r="E255">
        <v>107.6</v>
      </c>
      <c r="F255">
        <v>110</v>
      </c>
      <c r="G255">
        <v>63.3</v>
      </c>
      <c r="H255">
        <v>37.5</v>
      </c>
      <c r="I255" s="14">
        <f t="shared" si="6"/>
        <v>28.938217315478678</v>
      </c>
      <c r="J255" s="14">
        <f t="shared" si="7"/>
        <v>1.2617826845213216</v>
      </c>
    </row>
    <row r="256" spans="1:10" x14ac:dyDescent="0.25">
      <c r="A256">
        <v>247</v>
      </c>
      <c r="B256">
        <v>11</v>
      </c>
      <c r="C256">
        <v>134.25</v>
      </c>
      <c r="D256">
        <v>89.2</v>
      </c>
      <c r="E256">
        <v>83.6</v>
      </c>
      <c r="F256">
        <v>88.8</v>
      </c>
      <c r="G256">
        <v>49.6</v>
      </c>
      <c r="H256">
        <v>25.6</v>
      </c>
      <c r="I256" s="14">
        <f t="shared" si="6"/>
        <v>15.530523928530338</v>
      </c>
      <c r="J256" s="14">
        <f t="shared" si="7"/>
        <v>-4.5305239285303376</v>
      </c>
    </row>
    <row r="257" spans="1:10" x14ac:dyDescent="0.25">
      <c r="A257">
        <v>248</v>
      </c>
      <c r="B257">
        <v>33.6</v>
      </c>
      <c r="C257">
        <v>201</v>
      </c>
      <c r="D257">
        <v>108.5</v>
      </c>
      <c r="E257">
        <v>105</v>
      </c>
      <c r="F257">
        <v>104.5</v>
      </c>
      <c r="G257">
        <v>59.6</v>
      </c>
      <c r="H257">
        <v>35.200000000000003</v>
      </c>
      <c r="I257" s="14">
        <f t="shared" si="6"/>
        <v>28.117708100712811</v>
      </c>
      <c r="J257" s="14">
        <f t="shared" si="7"/>
        <v>5.4822918992871905</v>
      </c>
    </row>
    <row r="258" spans="1:10" x14ac:dyDescent="0.25">
      <c r="A258">
        <v>249</v>
      </c>
      <c r="B258">
        <v>29.3</v>
      </c>
      <c r="C258">
        <v>186.75</v>
      </c>
      <c r="D258">
        <v>111.1</v>
      </c>
      <c r="E258">
        <v>111.5</v>
      </c>
      <c r="F258">
        <v>101.7</v>
      </c>
      <c r="G258">
        <v>60.3</v>
      </c>
      <c r="H258">
        <v>31.3</v>
      </c>
      <c r="I258" s="14">
        <f t="shared" si="6"/>
        <v>36.657599790526746</v>
      </c>
      <c r="J258" s="14">
        <f t="shared" si="7"/>
        <v>-7.357599790526745</v>
      </c>
    </row>
    <row r="259" spans="1:10" x14ac:dyDescent="0.25">
      <c r="A259">
        <v>250</v>
      </c>
      <c r="B259">
        <v>26</v>
      </c>
      <c r="C259">
        <v>190.75</v>
      </c>
      <c r="D259">
        <v>108.3</v>
      </c>
      <c r="E259">
        <v>101.3</v>
      </c>
      <c r="F259">
        <v>97.8</v>
      </c>
      <c r="G259">
        <v>56</v>
      </c>
      <c r="H259">
        <v>30.5</v>
      </c>
      <c r="I259" s="14">
        <f t="shared" si="6"/>
        <v>24.941353262405741</v>
      </c>
      <c r="J259" s="14">
        <f t="shared" si="7"/>
        <v>1.058646737594259</v>
      </c>
    </row>
    <row r="260" spans="1:10" x14ac:dyDescent="0.25">
      <c r="A260">
        <v>251</v>
      </c>
      <c r="B260">
        <v>31.9</v>
      </c>
      <c r="C260">
        <v>207.5</v>
      </c>
      <c r="D260">
        <v>112.4</v>
      </c>
      <c r="E260">
        <v>108.5</v>
      </c>
      <c r="F260">
        <v>107.1</v>
      </c>
      <c r="G260">
        <v>59.3</v>
      </c>
      <c r="H260">
        <v>33.700000000000003</v>
      </c>
      <c r="I260" s="14">
        <f t="shared" si="6"/>
        <v>29.926489001886104</v>
      </c>
      <c r="J260" s="14">
        <f t="shared" si="7"/>
        <v>1.9735109981138947</v>
      </c>
    </row>
    <row r="261" spans="1:10" x14ac:dyDescent="0.25">
      <c r="B261" s="3"/>
      <c r="C261" s="3"/>
      <c r="D261" s="3"/>
      <c r="E261" s="3"/>
      <c r="F261" s="3"/>
      <c r="G261" s="3"/>
      <c r="H261" s="3"/>
      <c r="I261" s="14"/>
      <c r="J261" s="1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Body Fat</vt:lpstr>
      <vt:lpstr>Multiple Regression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2014-10-10T16:08:40Z</dcterms:created>
  <dcterms:modified xsi:type="dcterms:W3CDTF">2016-10-29T14:53:01Z</dcterms:modified>
</cp:coreProperties>
</file>